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G:\CRA\INDICES DE ACTUALIZACION\IPC\2021\"/>
    </mc:Choice>
  </mc:AlternateContent>
  <xr:revisionPtr revIDLastSave="0" documentId="13_ncr:1_{EC3D7DDE-E03F-421A-8911-59ACF2C9D6FA}" xr6:coauthVersionLast="47" xr6:coauthVersionMax="47" xr10:uidLastSave="{00000000-0000-0000-0000-000000000000}"/>
  <bookViews>
    <workbookView xWindow="-108" yWindow="-108" windowWidth="23256" windowHeight="12576" xr2:uid="{00000000-000D-0000-FFFF-FFFF00000000}"/>
  </bookViews>
  <sheets>
    <sheet name="Índices de Actualización"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3" i="2" l="1"/>
  <c r="Q33" i="2"/>
  <c r="P33" i="2"/>
  <c r="O33" i="2"/>
  <c r="N33" i="2"/>
  <c r="M33" i="2"/>
  <c r="L33" i="2"/>
  <c r="R32" i="2"/>
  <c r="Q32" i="2"/>
  <c r="P32" i="2"/>
  <c r="O32" i="2"/>
  <c r="N32" i="2"/>
  <c r="M32" i="2"/>
  <c r="L32" i="2"/>
  <c r="R31" i="2"/>
  <c r="Q31" i="2"/>
  <c r="P31" i="2"/>
  <c r="O31" i="2"/>
  <c r="N31" i="2"/>
  <c r="M31" i="2"/>
  <c r="L31" i="2"/>
  <c r="R30" i="2"/>
  <c r="Q30" i="2"/>
  <c r="P30" i="2"/>
  <c r="O30" i="2"/>
  <c r="N30" i="2"/>
  <c r="M30" i="2"/>
  <c r="L30" i="2"/>
  <c r="R29" i="2"/>
  <c r="Q29" i="2"/>
  <c r="P29" i="2"/>
  <c r="O29" i="2"/>
  <c r="N29" i="2"/>
  <c r="M29" i="2"/>
  <c r="L29" i="2"/>
  <c r="R28" i="2"/>
  <c r="Q28" i="2"/>
  <c r="P28" i="2"/>
  <c r="O28" i="2"/>
  <c r="N28" i="2"/>
  <c r="M28" i="2"/>
  <c r="L28" i="2"/>
  <c r="R27" i="2"/>
  <c r="Q27" i="2"/>
  <c r="P27" i="2"/>
  <c r="O27" i="2"/>
  <c r="N27" i="2"/>
  <c r="M27" i="2"/>
  <c r="L27" i="2"/>
  <c r="R26" i="2"/>
  <c r="Q26" i="2"/>
  <c r="P26" i="2"/>
  <c r="O26" i="2"/>
  <c r="N26" i="2"/>
  <c r="M26" i="2"/>
  <c r="L26" i="2"/>
  <c r="R25" i="2"/>
  <c r="Q25" i="2"/>
  <c r="P25" i="2"/>
  <c r="O25" i="2"/>
  <c r="N25" i="2"/>
  <c r="M25" i="2"/>
  <c r="L25" i="2"/>
  <c r="R24" i="2"/>
  <c r="Q24" i="2"/>
  <c r="P24" i="2"/>
  <c r="O24" i="2"/>
  <c r="N24" i="2"/>
  <c r="M24" i="2"/>
  <c r="L24" i="2"/>
  <c r="R23" i="2"/>
  <c r="Q23" i="2"/>
  <c r="P23" i="2"/>
  <c r="O23" i="2"/>
  <c r="N23" i="2"/>
  <c r="M23" i="2"/>
  <c r="L23" i="2"/>
  <c r="S22" i="2"/>
  <c r="R22" i="2"/>
  <c r="Q22" i="2"/>
  <c r="P22" i="2"/>
  <c r="O22" i="2"/>
  <c r="N22" i="2"/>
  <c r="M22" i="2"/>
  <c r="L22" i="2"/>
  <c r="X28" i="2"/>
  <c r="V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Yenny Patricia Sanchez Sanchez</author>
    <author>daniela fernanda soto garcia</author>
    <author>Raisa Vanesa Marenco Robles</author>
    <author>Maria Alejandra Baquero Moreno</author>
    <author>Julian</author>
  </authors>
  <commentList>
    <comment ref="W21" authorId="0" shapeId="0" xr:uid="{968287B7-606D-4392-83A0-58C82BED3029}">
      <text>
        <r>
          <rPr>
            <b/>
            <sz val="9"/>
            <color indexed="81"/>
            <rFont val="Tahoma"/>
            <family val="2"/>
          </rPr>
          <t>CRA: Salario Mínimo decretado por el Gobierno Nacional (Decreto N° 3068 de 2013).</t>
        </r>
        <r>
          <rPr>
            <sz val="9"/>
            <color indexed="81"/>
            <rFont val="Tahoma"/>
            <family val="2"/>
          </rPr>
          <t xml:space="preserve">
</t>
        </r>
      </text>
    </comment>
    <comment ref="W22" authorId="0" shapeId="0" xr:uid="{12C527E9-EADF-4B98-90A7-85B75FBE4363}">
      <text>
        <r>
          <rPr>
            <b/>
            <sz val="9"/>
            <color indexed="81"/>
            <rFont val="Tahoma"/>
            <family val="2"/>
          </rPr>
          <t>CRA: Salario Mínimo decretado por el Gobierno Nacional (Decreto N° 2731 de 2014).</t>
        </r>
        <r>
          <rPr>
            <sz val="9"/>
            <color indexed="81"/>
            <rFont val="Tahoma"/>
            <family val="2"/>
          </rPr>
          <t xml:space="preserve">
</t>
        </r>
      </text>
    </comment>
    <comment ref="W23" authorId="0" shapeId="0" xr:uid="{0C4FADE1-2546-41B7-9BC8-DE4676B87ECD}">
      <text>
        <r>
          <rPr>
            <b/>
            <sz val="9"/>
            <color indexed="81"/>
            <rFont val="Tahoma"/>
            <family val="2"/>
          </rPr>
          <t>CRA: Salario Mínimo decretado por el Gobierno Nacional (Decreto N° 2552 de 2015).</t>
        </r>
        <r>
          <rPr>
            <sz val="9"/>
            <color indexed="81"/>
            <rFont val="Tahoma"/>
            <family val="2"/>
          </rPr>
          <t xml:space="preserve">
</t>
        </r>
      </text>
    </comment>
    <comment ref="W24" authorId="1" shapeId="0" xr:uid="{D780BE70-31C3-441F-A9C4-AC970BEDE90A}">
      <text>
        <r>
          <rPr>
            <b/>
            <sz val="9"/>
            <color indexed="81"/>
            <rFont val="Tahoma"/>
            <family val="2"/>
          </rPr>
          <t>CRA: Salario Mínimo decretado por el Gobierno Nacional (Decreto N° 2209 de 2016).</t>
        </r>
      </text>
    </comment>
    <comment ref="W25" authorId="2" shapeId="0" xr:uid="{6CE1E3AC-B20F-4901-8164-F7315DB3A126}">
      <text>
        <r>
          <rPr>
            <b/>
            <sz val="9"/>
            <color indexed="81"/>
            <rFont val="Tahoma"/>
            <family val="2"/>
          </rPr>
          <t>CRA:Salario Mínimo decretado por el Gobierno Nacional (Decreto N° 2269 DE 2017).</t>
        </r>
        <r>
          <rPr>
            <sz val="9"/>
            <color indexed="81"/>
            <rFont val="Tahoma"/>
            <family val="2"/>
          </rPr>
          <t xml:space="preserve">
</t>
        </r>
      </text>
    </comment>
    <comment ref="W26" authorId="3" shapeId="0" xr:uid="{3EF316EB-D0FF-4DAA-AF5C-6AF82D198133}">
      <text>
        <r>
          <rPr>
            <b/>
            <sz val="9"/>
            <color indexed="81"/>
            <rFont val="Tahoma"/>
            <family val="2"/>
          </rPr>
          <t>CRA: Salario Mínimo decretado por el Gobierno Nacional (Decreto N° 2451 de 2018).</t>
        </r>
        <r>
          <rPr>
            <sz val="9"/>
            <color indexed="81"/>
            <rFont val="Tahoma"/>
            <family val="2"/>
          </rPr>
          <t xml:space="preserve">
</t>
        </r>
      </text>
    </comment>
    <comment ref="W27" authorId="4" shapeId="0" xr:uid="{A8F79CAC-A01A-47D1-80CE-840ABDFCB98E}">
      <text>
        <r>
          <rPr>
            <b/>
            <sz val="9"/>
            <color indexed="81"/>
            <rFont val="Tahoma"/>
            <family val="2"/>
          </rPr>
          <t>CRA: Salario Mínimo decretado por el Gobierno Nacional (Decreto N° 2360 de 2019).</t>
        </r>
        <r>
          <rPr>
            <sz val="9"/>
            <color indexed="81"/>
            <rFont val="Tahoma"/>
            <family val="2"/>
          </rPr>
          <t xml:space="preserve">
</t>
        </r>
      </text>
    </comment>
    <comment ref="W28" authorId="4" shapeId="0" xr:uid="{DC5E99E9-502D-4F3D-A0EA-712DFD3B96BD}">
      <text>
        <r>
          <rPr>
            <b/>
            <sz val="9"/>
            <color indexed="81"/>
            <rFont val="Tahoma"/>
            <family val="2"/>
          </rPr>
          <t>CRA: Salario Mínimo decretado por el Gobierno Nacional (Decreto N° 1785 de 2020).</t>
        </r>
        <r>
          <rPr>
            <sz val="9"/>
            <color indexed="81"/>
            <rFont val="Tahoma"/>
            <family val="2"/>
          </rPr>
          <t xml:space="preserve">
</t>
        </r>
      </text>
    </comment>
  </commentList>
</comments>
</file>

<file path=xl/sharedStrings.xml><?xml version="1.0" encoding="utf-8"?>
<sst xmlns="http://schemas.openxmlformats.org/spreadsheetml/2006/main" count="94" uniqueCount="33">
  <si>
    <t xml:space="preserve">ÍNDICES PARA EL CÁLCULO Y ACTUALIZACIÓN DE TARIFAS - SERVICIOS PÚBLICOS DE ACUEDUCTO, ALCANTARILLADO Y ASEO.
FUENTES: DEPARTAMENTO ADMINISTRATIVO NACIONAL DE ESTADÍSTICA - DANE </t>
  </si>
  <si>
    <t>IPC - BASE DANE: DICIEMBRE DE 2018</t>
  </si>
  <si>
    <t>ICFO - BASE DANE: DICIEMBRE DE 2014</t>
  </si>
  <si>
    <t>IPCC - BASE DANE: DICIEMBRE DE 2018</t>
  </si>
  <si>
    <t>Mes / Año</t>
  </si>
  <si>
    <t>2014</t>
  </si>
  <si>
    <t>2015</t>
  </si>
  <si>
    <t>2016</t>
  </si>
  <si>
    <t>2017</t>
  </si>
  <si>
    <t>2018</t>
  </si>
  <si>
    <t>2019</t>
  </si>
  <si>
    <t>Enero</t>
  </si>
  <si>
    <t>Febrero</t>
  </si>
  <si>
    <t>Marzo</t>
  </si>
  <si>
    <t>Abril</t>
  </si>
  <si>
    <t>Mayo</t>
  </si>
  <si>
    <t>Junio</t>
  </si>
  <si>
    <t>Julio</t>
  </si>
  <si>
    <t>Agosto</t>
  </si>
  <si>
    <t>Septiembre</t>
  </si>
  <si>
    <t>Octubre</t>
  </si>
  <si>
    <t>Noviembre</t>
  </si>
  <si>
    <t>Diciembre</t>
  </si>
  <si>
    <t>ICCP - BASE DANE: DICIEMBRE DE 2005</t>
  </si>
  <si>
    <t>IOExp - BASE DANE: DICIEMBRE DE 2005</t>
  </si>
  <si>
    <t>SALARIO MÍNIMO MENSUAL LEGAL VIGENTE</t>
  </si>
  <si>
    <t>AÑO</t>
  </si>
  <si>
    <t>Monto Diario</t>
  </si>
  <si>
    <t>Monto Mensual</t>
  </si>
  <si>
    <t>Variación Anual</t>
  </si>
  <si>
    <t>2020</t>
  </si>
  <si>
    <t>2021</t>
  </si>
  <si>
    <t>A partir del mes de enero de 2021, dado el proceso de publicación del Índice de Costos de la Construcción de Obras Civiles –ICOCIV, el Departamento Administrativo Nacional de Estadística -DANE realizó un cambio de base en el Índice de Costos de Construcción Pesada -ICCP a diciembre de 2020 (publicado los últimos 5 días de cada mes). No obstante, se recomienda a los prestadores consultar la serie de empalme restructurada por la entidad estadística para hacer los ajustes correspondientes, siempre procurando utilizar los índices con la misma base para calcular las variaciones mensuales.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</si>
</sst>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0.0000"/>
    <numFmt numFmtId="165" formatCode="0.000"/>
    <numFmt numFmtId="166" formatCode="[$$-240A]\ #,##0.00"/>
    <numFmt numFmtId="167" formatCode="0.0000%"/>
    <numFmt numFmtId="168" formatCode="[$$-240A]\ #,##0.000000"/>
  </numFmts>
  <fonts count="10" x14ac:knownFonts="1">
    <font>
      <sz val="11"/>
      <color theme="1"/>
      <name val="Calibri"/>
      <family val="2"/>
      <scheme val="minor"/>
    </font>
    <font>
      <sz val="11"/>
      <color theme="1"/>
      <name val="Calibri"/>
      <family val="2"/>
      <scheme val="minor"/>
    </font>
    <font>
      <b/>
      <u/>
      <sz val="9"/>
      <name val="Segoe UI"/>
      <family val="2"/>
    </font>
    <font>
      <b/>
      <sz val="8"/>
      <name val="Arial"/>
      <family val="2"/>
    </font>
    <font>
      <sz val="8"/>
      <color theme="1"/>
      <name val="Arial"/>
      <family val="2"/>
    </font>
    <font>
      <sz val="8"/>
      <name val="Arial"/>
      <family val="2"/>
    </font>
    <font>
      <b/>
      <sz val="9"/>
      <color indexed="81"/>
      <name val="Tahoma"/>
      <family val="2"/>
    </font>
    <font>
      <sz val="9"/>
      <color indexed="81"/>
      <name val="Tahoma"/>
      <family val="2"/>
    </font>
    <font>
      <sz val="10"/>
      <name val="Arial"/>
      <family val="2"/>
    </font>
    <font>
      <b/>
      <sz val="8"/>
      <color theme="1"/>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indexed="44"/>
        <bgColor indexed="64"/>
      </patternFill>
    </fill>
    <fill>
      <patternFill patternType="solid">
        <fgColor theme="4"/>
        <bgColor theme="4"/>
      </patternFill>
    </fill>
    <fill>
      <patternFill patternType="solid">
        <fgColor theme="0"/>
        <bgColor theme="4"/>
      </patternFill>
    </fill>
    <fill>
      <patternFill patternType="solid">
        <fgColor rgb="FF92D05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FF00"/>
        <bgColor theme="4" tint="0.79998168889431442"/>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theme="0"/>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theme="0"/>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theme="0"/>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theme="0"/>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theme="0"/>
      </right>
      <top style="thin">
        <color indexed="64"/>
      </top>
      <bottom style="thin">
        <color indexed="64"/>
      </bottom>
      <diagonal/>
    </border>
    <border>
      <left/>
      <right style="medium">
        <color indexed="64"/>
      </right>
      <top/>
      <bottom style="medium">
        <color indexed="64"/>
      </bottom>
      <diagonal/>
    </border>
    <border>
      <left style="thin">
        <color indexed="64"/>
      </left>
      <right style="thin">
        <color theme="0"/>
      </right>
      <top/>
      <bottom style="thin">
        <color indexed="64"/>
      </bottom>
      <diagonal/>
    </border>
    <border>
      <left style="thin">
        <color theme="0"/>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theme="0"/>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
    <xf numFmtId="0" fontId="0" fillId="0" borderId="0"/>
    <xf numFmtId="41" fontId="1" fillId="0" borderId="0" applyFont="0" applyFill="0" applyBorder="0" applyAlignment="0" applyProtection="0"/>
    <xf numFmtId="9" fontId="1" fillId="0" borderId="0" applyFont="0" applyFill="0" applyBorder="0" applyAlignment="0" applyProtection="0"/>
    <xf numFmtId="0" fontId="8" fillId="0" borderId="0"/>
  </cellStyleXfs>
  <cellXfs count="109">
    <xf numFmtId="0" fontId="0" fillId="0" borderId="0" xfId="0"/>
    <xf numFmtId="0" fontId="4" fillId="0" borderId="0" xfId="0" applyFont="1"/>
    <xf numFmtId="164" fontId="5" fillId="0" borderId="0" xfId="2" applyNumberFormat="1" applyFont="1" applyFill="1" applyAlignment="1">
      <alignment vertical="center"/>
    </xf>
    <xf numFmtId="0" fontId="3" fillId="4" borderId="4" xfId="0" applyFont="1" applyFill="1" applyBorder="1" applyAlignment="1">
      <alignment horizontal="center" vertical="center"/>
    </xf>
    <xf numFmtId="0" fontId="3" fillId="4" borderId="9" xfId="0" applyFont="1" applyFill="1" applyBorder="1" applyAlignment="1">
      <alignment horizontal="center" vertical="center"/>
    </xf>
    <xf numFmtId="0" fontId="3" fillId="5" borderId="10" xfId="1" applyNumberFormat="1" applyFont="1" applyFill="1" applyBorder="1" applyAlignment="1">
      <alignment horizontal="center" vertical="center"/>
    </xf>
    <xf numFmtId="2" fontId="3" fillId="6" borderId="4" xfId="0" applyNumberFormat="1" applyFont="1" applyFill="1" applyBorder="1" applyAlignment="1">
      <alignment horizontal="right" vertical="center"/>
    </xf>
    <xf numFmtId="0" fontId="3" fillId="7" borderId="16" xfId="0" applyFont="1" applyFill="1" applyBorder="1" applyAlignment="1">
      <alignment vertical="center"/>
    </xf>
    <xf numFmtId="2" fontId="5" fillId="7" borderId="14" xfId="0" applyNumberFormat="1" applyFont="1" applyFill="1" applyBorder="1" applyAlignment="1">
      <alignment vertical="center"/>
    </xf>
    <xf numFmtId="2" fontId="5" fillId="7" borderId="17" xfId="0" applyNumberFormat="1" applyFont="1" applyFill="1" applyBorder="1" applyAlignment="1">
      <alignment vertical="center"/>
    </xf>
    <xf numFmtId="0" fontId="3" fillId="8" borderId="19" xfId="0" applyFont="1" applyFill="1" applyBorder="1" applyAlignment="1">
      <alignment vertical="center"/>
    </xf>
    <xf numFmtId="2" fontId="5" fillId="8" borderId="14" xfId="0" applyNumberFormat="1" applyFont="1" applyFill="1" applyBorder="1" applyAlignment="1">
      <alignment vertical="center"/>
    </xf>
    <xf numFmtId="0" fontId="3" fillId="7" borderId="19" xfId="0" applyFont="1" applyFill="1" applyBorder="1" applyAlignment="1">
      <alignment vertical="center"/>
    </xf>
    <xf numFmtId="164" fontId="0" fillId="0" borderId="0" xfId="0" applyNumberFormat="1"/>
    <xf numFmtId="2" fontId="3" fillId="9" borderId="4" xfId="0" applyNumberFormat="1" applyFont="1" applyFill="1" applyBorder="1" applyAlignment="1">
      <alignment vertical="center"/>
    </xf>
    <xf numFmtId="2" fontId="3" fillId="9" borderId="4" xfId="0" applyNumberFormat="1" applyFont="1" applyFill="1" applyBorder="1" applyAlignment="1">
      <alignment horizontal="right" vertical="center"/>
    </xf>
    <xf numFmtId="0" fontId="3" fillId="8" borderId="25" xfId="0" applyFont="1" applyFill="1" applyBorder="1" applyAlignment="1">
      <alignment vertical="center"/>
    </xf>
    <xf numFmtId="2" fontId="5" fillId="8" borderId="15" xfId="0" applyNumberFormat="1" applyFont="1" applyFill="1" applyBorder="1" applyAlignment="1">
      <alignment vertical="center"/>
    </xf>
    <xf numFmtId="2" fontId="3" fillId="4" borderId="4" xfId="0" applyNumberFormat="1" applyFont="1" applyFill="1" applyBorder="1" applyAlignment="1">
      <alignment horizontal="center" vertical="center"/>
    </xf>
    <xf numFmtId="2" fontId="3" fillId="8" borderId="19" xfId="0" applyNumberFormat="1" applyFont="1" applyFill="1" applyBorder="1" applyAlignment="1">
      <alignment vertical="center"/>
    </xf>
    <xf numFmtId="2" fontId="3" fillId="7" borderId="19" xfId="0" applyNumberFormat="1" applyFont="1" applyFill="1" applyBorder="1" applyAlignment="1">
      <alignment vertical="center"/>
    </xf>
    <xf numFmtId="2" fontId="3" fillId="8" borderId="25" xfId="0" applyNumberFormat="1" applyFont="1" applyFill="1" applyBorder="1" applyAlignment="1">
      <alignment vertical="center"/>
    </xf>
    <xf numFmtId="2" fontId="5" fillId="7" borderId="13" xfId="0" applyNumberFormat="1" applyFont="1" applyFill="1" applyBorder="1" applyAlignment="1">
      <alignment vertical="center"/>
    </xf>
    <xf numFmtId="0" fontId="3" fillId="7" borderId="37" xfId="0" applyFont="1" applyFill="1" applyBorder="1" applyAlignment="1">
      <alignment vertical="center"/>
    </xf>
    <xf numFmtId="2" fontId="5" fillId="7" borderId="39" xfId="0" applyNumberFormat="1" applyFont="1" applyFill="1" applyBorder="1" applyAlignment="1">
      <alignment vertical="center"/>
    </xf>
    <xf numFmtId="2" fontId="3" fillId="7" borderId="37" xfId="0" applyNumberFormat="1" applyFont="1" applyFill="1" applyBorder="1" applyAlignment="1">
      <alignment vertical="center"/>
    </xf>
    <xf numFmtId="166" fontId="3" fillId="0" borderId="14" xfId="0" applyNumberFormat="1" applyFont="1" applyBorder="1" applyAlignment="1">
      <alignment vertical="center" wrapText="1"/>
    </xf>
    <xf numFmtId="0" fontId="3" fillId="0" borderId="0" xfId="0" applyFont="1" applyAlignment="1">
      <alignment vertical="center" wrapText="1"/>
    </xf>
    <xf numFmtId="0" fontId="5"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wrapText="1"/>
    </xf>
    <xf numFmtId="0" fontId="5" fillId="0" borderId="0" xfId="0" applyFont="1" applyAlignment="1">
      <alignment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1" xfId="0" applyFont="1" applyFill="1" applyBorder="1" applyAlignment="1">
      <alignment horizontal="center" vertical="center"/>
    </xf>
    <xf numFmtId="3" fontId="3" fillId="4" borderId="43" xfId="0" applyNumberFormat="1" applyFont="1" applyFill="1" applyBorder="1" applyAlignment="1">
      <alignment horizontal="center" vertical="center"/>
    </xf>
    <xf numFmtId="165" fontId="5" fillId="0" borderId="0" xfId="0" applyNumberFormat="1" applyFont="1" applyAlignment="1">
      <alignmen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3" fontId="3" fillId="4" borderId="3" xfId="0" applyNumberFormat="1" applyFont="1" applyFill="1" applyBorder="1" applyAlignment="1">
      <alignment horizontal="center" vertical="center"/>
    </xf>
    <xf numFmtId="2" fontId="3" fillId="0" borderId="38" xfId="0" applyNumberFormat="1" applyFont="1" applyBorder="1" applyAlignment="1">
      <alignment vertical="center"/>
    </xf>
    <xf numFmtId="2" fontId="5" fillId="0" borderId="13" xfId="0" applyNumberFormat="1" applyFont="1" applyBorder="1" applyAlignment="1">
      <alignment vertical="center"/>
    </xf>
    <xf numFmtId="2" fontId="5" fillId="0" borderId="39" xfId="0" applyNumberFormat="1" applyFont="1" applyBorder="1" applyAlignment="1">
      <alignment vertical="center"/>
    </xf>
    <xf numFmtId="2" fontId="5" fillId="0" borderId="17" xfId="0" applyNumberFormat="1" applyFont="1" applyBorder="1" applyAlignment="1">
      <alignment vertical="center"/>
    </xf>
    <xf numFmtId="2" fontId="5" fillId="0" borderId="0" xfId="0" applyNumberFormat="1" applyFont="1" applyAlignment="1">
      <alignment vertical="center"/>
    </xf>
    <xf numFmtId="0" fontId="3" fillId="0" borderId="12" xfId="0" applyFont="1" applyBorder="1" applyAlignment="1">
      <alignment vertical="center"/>
    </xf>
    <xf numFmtId="2" fontId="5" fillId="0" borderId="14" xfId="0" applyNumberFormat="1" applyFont="1" applyBorder="1" applyAlignment="1">
      <alignment vertical="center"/>
    </xf>
    <xf numFmtId="2" fontId="5" fillId="0" borderId="21" xfId="0" applyNumberFormat="1" applyFont="1" applyBorder="1" applyAlignment="1">
      <alignment vertical="center"/>
    </xf>
    <xf numFmtId="2" fontId="5" fillId="7" borderId="44" xfId="0" applyNumberFormat="1" applyFont="1" applyFill="1" applyBorder="1" applyAlignment="1">
      <alignment vertical="center"/>
    </xf>
    <xf numFmtId="2" fontId="3" fillId="0" borderId="34" xfId="0" applyNumberFormat="1" applyFont="1" applyBorder="1" applyAlignment="1">
      <alignment vertical="center"/>
    </xf>
    <xf numFmtId="2" fontId="5" fillId="0" borderId="18" xfId="0" applyNumberFormat="1" applyFont="1" applyBorder="1" applyAlignment="1">
      <alignment vertical="center"/>
    </xf>
    <xf numFmtId="0" fontId="3" fillId="0" borderId="18" xfId="0" applyFont="1" applyBorder="1" applyAlignment="1">
      <alignment vertical="center"/>
    </xf>
    <xf numFmtId="2" fontId="5" fillId="8" borderId="45" xfId="0" applyNumberFormat="1" applyFont="1" applyFill="1" applyBorder="1" applyAlignment="1">
      <alignment vertical="center"/>
    </xf>
    <xf numFmtId="2" fontId="5" fillId="7" borderId="45" xfId="0" applyNumberFormat="1" applyFont="1" applyFill="1" applyBorder="1" applyAlignment="1">
      <alignment vertical="center"/>
    </xf>
    <xf numFmtId="2" fontId="3" fillId="0" borderId="40" xfId="0" applyNumberFormat="1" applyFont="1" applyBorder="1" applyAlignment="1">
      <alignment vertical="center"/>
    </xf>
    <xf numFmtId="2" fontId="5" fillId="0" borderId="15" xfId="0" applyNumberFormat="1" applyFont="1" applyBorder="1" applyAlignment="1">
      <alignment vertical="center"/>
    </xf>
    <xf numFmtId="2" fontId="5" fillId="0" borderId="46" xfId="0" applyNumberFormat="1" applyFont="1" applyBorder="1" applyAlignment="1">
      <alignment vertical="center"/>
    </xf>
    <xf numFmtId="2" fontId="5" fillId="0" borderId="22" xfId="0" applyNumberFormat="1" applyFont="1" applyBorder="1" applyAlignment="1">
      <alignment vertical="center"/>
    </xf>
    <xf numFmtId="0" fontId="3" fillId="0" borderId="22" xfId="0" applyFont="1" applyBorder="1" applyAlignment="1">
      <alignment vertical="center"/>
    </xf>
    <xf numFmtId="2" fontId="5" fillId="0" borderId="24" xfId="0" applyNumberFormat="1" applyFont="1" applyBorder="1" applyAlignment="1">
      <alignment vertical="center"/>
    </xf>
    <xf numFmtId="2" fontId="5" fillId="8" borderId="47" xfId="0" applyNumberFormat="1" applyFont="1" applyFill="1" applyBorder="1" applyAlignment="1">
      <alignment vertical="center"/>
    </xf>
    <xf numFmtId="2" fontId="3" fillId="0" borderId="0" xfId="0" applyNumberFormat="1" applyFont="1" applyAlignment="1">
      <alignment vertical="center"/>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30" xfId="0" applyFont="1" applyFill="1" applyBorder="1" applyAlignment="1">
      <alignment horizontal="center" vertical="center"/>
    </xf>
    <xf numFmtId="1" fontId="3" fillId="0" borderId="31" xfId="0" applyNumberFormat="1" applyFont="1" applyBorder="1" applyAlignment="1">
      <alignment horizontal="center" vertical="center" wrapText="1"/>
    </xf>
    <xf numFmtId="166" fontId="3" fillId="0" borderId="32" xfId="0" applyNumberFormat="1" applyFont="1" applyBorder="1" applyAlignment="1">
      <alignment vertical="center" wrapText="1"/>
    </xf>
    <xf numFmtId="166" fontId="3" fillId="0" borderId="21" xfId="0" applyNumberFormat="1" applyFont="1" applyBorder="1" applyAlignment="1">
      <alignment vertical="center" wrapText="1"/>
    </xf>
    <xf numFmtId="167" fontId="3" fillId="0" borderId="33" xfId="0" applyNumberFormat="1" applyFont="1" applyBorder="1" applyAlignment="1">
      <alignment vertical="center" wrapText="1"/>
    </xf>
    <xf numFmtId="2" fontId="5" fillId="7" borderId="42" xfId="0" applyNumberFormat="1" applyFont="1" applyFill="1" applyBorder="1" applyAlignment="1">
      <alignment vertical="center"/>
    </xf>
    <xf numFmtId="166" fontId="3" fillId="0" borderId="23" xfId="0" applyNumberFormat="1" applyFont="1" applyBorder="1" applyAlignment="1">
      <alignment vertical="center" wrapText="1"/>
    </xf>
    <xf numFmtId="168" fontId="0" fillId="0" borderId="0" xfId="0" applyNumberFormat="1"/>
    <xf numFmtId="166" fontId="0" fillId="0" borderId="0" xfId="0" applyNumberFormat="1"/>
    <xf numFmtId="1" fontId="3" fillId="0" borderId="34" xfId="0" applyNumberFormat="1" applyFont="1" applyBorder="1" applyAlignment="1">
      <alignment horizontal="center" vertical="center" wrapText="1"/>
    </xf>
    <xf numFmtId="166" fontId="3" fillId="0" borderId="35" xfId="0" applyNumberFormat="1" applyFont="1" applyBorder="1" applyAlignment="1">
      <alignment vertical="center" wrapText="1"/>
    </xf>
    <xf numFmtId="167" fontId="3" fillId="0" borderId="20" xfId="0" applyNumberFormat="1" applyFont="1" applyBorder="1" applyAlignment="1">
      <alignment vertical="center" wrapText="1"/>
    </xf>
    <xf numFmtId="1" fontId="3" fillId="0" borderId="36" xfId="0" applyNumberFormat="1" applyFont="1" applyBorder="1" applyAlignment="1">
      <alignment horizontal="center" vertical="center" wrapText="1"/>
    </xf>
    <xf numFmtId="2" fontId="0" fillId="0" borderId="0" xfId="0" applyNumberFormat="1"/>
    <xf numFmtId="2" fontId="5" fillId="7" borderId="21" xfId="0" applyNumberFormat="1" applyFont="1" applyFill="1" applyBorder="1" applyAlignment="1">
      <alignment vertical="center"/>
    </xf>
    <xf numFmtId="2" fontId="5" fillId="8" borderId="46" xfId="0" applyNumberFormat="1" applyFont="1" applyFill="1" applyBorder="1" applyAlignment="1">
      <alignment vertical="center"/>
    </xf>
    <xf numFmtId="2" fontId="3" fillId="10" borderId="4" xfId="0" applyNumberFormat="1" applyFont="1" applyFill="1" applyBorder="1" applyAlignment="1">
      <alignment vertical="center"/>
    </xf>
    <xf numFmtId="2" fontId="5" fillId="8" borderId="48" xfId="0" applyNumberFormat="1" applyFont="1" applyFill="1" applyBorder="1" applyAlignment="1">
      <alignment vertical="center"/>
    </xf>
    <xf numFmtId="2" fontId="5" fillId="7" borderId="20" xfId="0" applyNumberFormat="1" applyFont="1" applyFill="1" applyBorder="1" applyAlignment="1">
      <alignment vertical="center"/>
    </xf>
    <xf numFmtId="2" fontId="5" fillId="8" borderId="20" xfId="0" applyNumberFormat="1" applyFont="1" applyFill="1" applyBorder="1" applyAlignment="1">
      <alignment vertical="center"/>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2" fontId="3" fillId="3" borderId="1" xfId="0" applyNumberFormat="1" applyFont="1" applyFill="1" applyBorder="1" applyAlignment="1">
      <alignment horizontal="center" vertical="center"/>
    </xf>
    <xf numFmtId="2" fontId="3" fillId="3" borderId="2" xfId="0" applyNumberFormat="1" applyFont="1" applyFill="1" applyBorder="1" applyAlignment="1">
      <alignment horizontal="center" vertical="center"/>
    </xf>
    <xf numFmtId="2" fontId="3" fillId="3" borderId="3" xfId="0" applyNumberFormat="1" applyFont="1" applyFill="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cellXfs>
  <cellStyles count="4">
    <cellStyle name="Millares [0]" xfId="1" builtinId="6"/>
    <cellStyle name="Normal" xfId="0" builtinId="0"/>
    <cellStyle name="Normal 3" xfId="3" xr:uid="{00000000-0005-0000-0000-000002000000}"/>
    <cellStyle name="Porcentaje" xfId="2" builtinId="5"/>
  </cellStyles>
  <dxfs count="33">
    <dxf>
      <font>
        <b/>
        <i val="0"/>
        <strike val="0"/>
        <condense val="0"/>
        <extend val="0"/>
        <outline val="0"/>
        <shadow val="0"/>
        <u val="none"/>
        <vertAlign val="baseline"/>
        <sz val="8"/>
        <color auto="1"/>
        <name val="Arial"/>
        <scheme val="none"/>
      </font>
      <numFmt numFmtId="167" formatCode="0.0000%"/>
      <fill>
        <patternFill patternType="none">
          <fgColor indexed="64"/>
          <bgColor indexed="65"/>
        </patternFill>
      </fill>
      <alignment horizontal="general" vertical="center" textRotation="0" wrapText="1" relativeIndent="0" justifyLastLine="0" shrinkToFit="0" readingOrder="0"/>
      <border diagonalUp="0" diagonalDown="0" outline="0">
        <left style="thin">
          <color indexed="64"/>
        </left>
        <right style="medium">
          <color indexed="64"/>
        </right>
        <top style="thin">
          <color indexed="64"/>
        </top>
        <bottom style="thin">
          <color indexed="64"/>
        </bottom>
      </border>
      <protection locked="1" hidden="0"/>
    </dxf>
    <dxf>
      <font>
        <b/>
        <i val="0"/>
        <strike val="0"/>
        <condense val="0"/>
        <extend val="0"/>
        <outline val="0"/>
        <shadow val="0"/>
        <u val="none"/>
        <vertAlign val="baseline"/>
        <sz val="8"/>
        <color auto="1"/>
        <name val="Arial"/>
        <scheme val="none"/>
      </font>
      <numFmt numFmtId="166" formatCode="[$$-240A]\ #,##0.00"/>
      <fill>
        <patternFill patternType="none">
          <fgColor indexed="64"/>
          <bgColor indexed="65"/>
        </patternFill>
      </fill>
      <alignment horizontal="general"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auto="1"/>
        <name val="Arial"/>
        <scheme val="none"/>
      </font>
      <numFmt numFmtId="166" formatCode="[$$-240A]\ #,##0.00"/>
      <fill>
        <patternFill patternType="none">
          <fgColor indexed="64"/>
          <bgColor indexed="65"/>
        </patternFill>
      </fill>
      <alignment horizontal="general" vertical="center" textRotation="0" wrapText="1" relativeIndent="0" justifyLastLine="0" shrinkToFit="0" readingOrder="0"/>
      <border diagonalUp="0" diagonalDown="0" outline="0">
        <left style="medium">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auto="1"/>
        <name val="Arial"/>
        <scheme val="none"/>
      </font>
      <numFmt numFmtId="1" formatCode="0"/>
      <fill>
        <patternFill patternType="none">
          <fgColor indexed="64"/>
          <bgColor indexed="65"/>
        </patternFill>
      </fill>
      <alignment horizontal="center" vertical="center" textRotation="0" wrapText="1" relativeIndent="0" justifyLastLine="0" shrinkToFit="0" readingOrder="0"/>
      <border diagonalUp="0" diagonalDown="0">
        <left style="medium">
          <color indexed="64"/>
        </left>
        <right style="medium">
          <color indexed="64"/>
        </right>
        <top style="thin">
          <color indexed="64"/>
        </top>
        <bottom style="thin">
          <color indexed="64"/>
        </bottom>
      </border>
      <protection locked="1" hidden="0"/>
    </dxf>
    <dxf>
      <border diagonalUp="0" diagonalDown="0">
        <left style="medium">
          <color rgb="FF000000"/>
        </left>
        <right style="medium">
          <color rgb="FF000000"/>
        </right>
        <top style="medium">
          <color rgb="FF000000"/>
        </top>
        <bottom style="medium">
          <color rgb="FF000000"/>
        </bottom>
      </border>
    </dxf>
    <dxf>
      <fill>
        <patternFill patternType="none">
          <fgColor rgb="FF000000"/>
          <bgColor rgb="FFFFFFFF"/>
        </patternFill>
      </fill>
      <alignment vertical="center" textRotation="0" wrapText="1" relativeIndent="0" justifyLastLine="0" shrinkToFit="0" readingOrder="0"/>
      <border diagonalUp="0" diagonalDown="0" outline="0"/>
      <protection locked="1" hidden="0"/>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left style="medium">
          <color indexed="64"/>
        </left>
        <right/>
        <top style="thin">
          <color auto="1"/>
        </top>
        <bottom style="thin">
          <color auto="1"/>
        </bottom>
        <vertical/>
        <horizontal style="thin">
          <color auto="1"/>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dxf>
    <dxf>
      <border>
        <bottom style="medium">
          <color indexed="64"/>
        </bottom>
      </border>
    </dxf>
    <dxf>
      <font>
        <b/>
        <i val="0"/>
        <strike val="0"/>
        <condense val="0"/>
        <extend val="0"/>
        <outline val="0"/>
        <shadow val="0"/>
        <u val="none"/>
        <vertAlign val="baseline"/>
        <sz val="8"/>
        <color auto="1"/>
        <name val="Arial"/>
        <scheme val="none"/>
      </font>
      <numFmt numFmtId="3" formatCode="#,##0"/>
      <fill>
        <patternFill patternType="solid">
          <fgColor theme="4"/>
          <bgColor theme="4"/>
        </patternFill>
      </fill>
      <alignment horizontal="center" vertical="center" textRotation="0" wrapText="0" relativeIndent="0" justifyLastLine="0" shrinkToFit="0" readingOrder="0"/>
      <border diagonalUp="0" diagonalDown="0">
        <left style="medium">
          <color auto="1"/>
        </left>
        <right style="medium">
          <color auto="1"/>
        </right>
        <top/>
        <bottom/>
        <vertical style="medium">
          <color auto="1"/>
        </vertical>
        <horizontal/>
      </border>
    </dxf>
    <dxf>
      <font>
        <b val="0"/>
        <i val="0"/>
        <strike val="0"/>
        <condense val="0"/>
        <extend val="0"/>
        <outline val="0"/>
        <shadow val="0"/>
        <u val="none"/>
        <vertAlign val="baseline"/>
        <sz val="8"/>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numFmt numFmtId="2"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2" formatCode="0.0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relativeIndent="0" justifyLastLine="0" shrinkToFit="0" readingOrder="0"/>
      <border diagonalUp="0" diagonalDown="0" outline="0">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relativeIndent="0" justifyLastLine="0" shrinkToFit="0" readingOrder="0"/>
    </dxf>
    <dxf>
      <border>
        <bottom style="medium">
          <color indexed="64"/>
        </bottom>
      </border>
    </dxf>
    <dxf>
      <font>
        <b/>
        <i val="0"/>
        <strike val="0"/>
        <condense val="0"/>
        <extend val="0"/>
        <outline val="0"/>
        <shadow val="0"/>
        <u val="none"/>
        <vertAlign val="baseline"/>
        <sz val="8"/>
        <color auto="1"/>
        <name val="Arial"/>
        <scheme val="none"/>
      </font>
      <numFmt numFmtId="3" formatCode="#,##0"/>
      <fill>
        <patternFill patternType="solid">
          <fgColor theme="4"/>
          <bgColor theme="4"/>
        </patternFill>
      </fill>
      <alignment horizontal="center" vertical="center" textRotation="0" wrapText="0" relativeIndent="0" justifyLastLine="0" shrinkToFit="0" readingOrder="0"/>
      <border diagonalUp="0" diagonalDown="0">
        <left style="medium">
          <color indexed="0"/>
        </left>
        <right style="medium">
          <color indexed="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ja%20de%20Calculo%20&#237;nd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s Base"/>
      <sheetName val="Índices de Actualización"/>
      <sheetName val="Base ICCP Antes Ene-2021"/>
      <sheetName val="Publicaciones ICOCIV"/>
      <sheetName val="Resumen Índ.yVar.ACAL&lt;5.000"/>
      <sheetName val="Resumen Índ.yVar.ACAL&gt;5.000"/>
    </sheetNames>
    <sheetDataSet>
      <sheetData sheetId="0">
        <row r="104">
          <cell r="K104">
            <v>82.92</v>
          </cell>
          <cell r="L104">
            <v>85.01</v>
          </cell>
          <cell r="M104">
            <v>88</v>
          </cell>
          <cell r="N104">
            <v>91.07</v>
          </cell>
          <cell r="O104">
            <v>93.94</v>
          </cell>
          <cell r="P104">
            <v>96.21</v>
          </cell>
          <cell r="Q104">
            <v>98.82</v>
          </cell>
          <cell r="R104">
            <v>100.73</v>
          </cell>
        </row>
        <row r="105">
          <cell r="K105">
            <v>83.47</v>
          </cell>
          <cell r="L105">
            <v>85.56</v>
          </cell>
          <cell r="M105">
            <v>88.79</v>
          </cell>
          <cell r="N105">
            <v>92.38</v>
          </cell>
          <cell r="O105">
            <v>94.54</v>
          </cell>
          <cell r="P105">
            <v>96.86</v>
          </cell>
          <cell r="Q105">
            <v>99.46</v>
          </cell>
        </row>
        <row r="106">
          <cell r="K106">
            <v>83.87</v>
          </cell>
          <cell r="L106">
            <v>85.96</v>
          </cell>
          <cell r="M106">
            <v>89.43</v>
          </cell>
          <cell r="N106">
            <v>93</v>
          </cell>
          <cell r="O106">
            <v>94.97</v>
          </cell>
          <cell r="P106">
            <v>97.06</v>
          </cell>
          <cell r="Q106">
            <v>99.6</v>
          </cell>
        </row>
        <row r="107">
          <cell r="K107">
            <v>84.14</v>
          </cell>
          <cell r="L107">
            <v>86.41</v>
          </cell>
          <cell r="M107">
            <v>89.56</v>
          </cell>
          <cell r="N107">
            <v>93.05</v>
          </cell>
          <cell r="O107">
            <v>95.08</v>
          </cell>
          <cell r="P107">
            <v>97.21</v>
          </cell>
          <cell r="Q107">
            <v>99.63</v>
          </cell>
        </row>
        <row r="108">
          <cell r="K108">
            <v>84.18</v>
          </cell>
          <cell r="L108">
            <v>86.43</v>
          </cell>
          <cell r="M108">
            <v>89.76</v>
          </cell>
          <cell r="N108">
            <v>93.2</v>
          </cell>
          <cell r="O108">
            <v>95.14</v>
          </cell>
          <cell r="P108">
            <v>97.39</v>
          </cell>
          <cell r="Q108">
            <v>99.67</v>
          </cell>
        </row>
        <row r="109">
          <cell r="K109">
            <v>84.2</v>
          </cell>
          <cell r="L109">
            <v>86.42</v>
          </cell>
          <cell r="M109">
            <v>89.78</v>
          </cell>
          <cell r="N109">
            <v>93.24</v>
          </cell>
          <cell r="O109">
            <v>95.18</v>
          </cell>
          <cell r="P109">
            <v>97.49</v>
          </cell>
          <cell r="Q109">
            <v>99.75</v>
          </cell>
        </row>
        <row r="110">
          <cell r="K110">
            <v>84.27</v>
          </cell>
          <cell r="L110">
            <v>86.49</v>
          </cell>
          <cell r="M110">
            <v>89.95</v>
          </cell>
          <cell r="N110">
            <v>93.3</v>
          </cell>
          <cell r="O110">
            <v>95.23</v>
          </cell>
          <cell r="P110">
            <v>97.49</v>
          </cell>
          <cell r="Q110">
            <v>99.82</v>
          </cell>
        </row>
        <row r="111">
          <cell r="K111">
            <v>84.34</v>
          </cell>
          <cell r="L111">
            <v>86.52</v>
          </cell>
          <cell r="M111">
            <v>89.97</v>
          </cell>
          <cell r="N111">
            <v>93.35</v>
          </cell>
          <cell r="O111">
            <v>95.27</v>
          </cell>
          <cell r="P111">
            <v>97.57</v>
          </cell>
          <cell r="Q111">
            <v>99.83</v>
          </cell>
        </row>
        <row r="112">
          <cell r="K112">
            <v>84.39</v>
          </cell>
          <cell r="L112">
            <v>86.62</v>
          </cell>
          <cell r="M112">
            <v>90</v>
          </cell>
          <cell r="N112">
            <v>93.3</v>
          </cell>
          <cell r="O112">
            <v>95.3</v>
          </cell>
          <cell r="P112">
            <v>97.64</v>
          </cell>
          <cell r="Q112">
            <v>99.9</v>
          </cell>
        </row>
        <row r="113">
          <cell r="K113">
            <v>84.42</v>
          </cell>
          <cell r="L113">
            <v>86.73</v>
          </cell>
          <cell r="M113">
            <v>90.05</v>
          </cell>
          <cell r="N113">
            <v>93.32</v>
          </cell>
          <cell r="O113">
            <v>95.3</v>
          </cell>
          <cell r="P113">
            <v>97.65</v>
          </cell>
          <cell r="Q113">
            <v>99.87</v>
          </cell>
        </row>
        <row r="114">
          <cell r="K114">
            <v>84.51</v>
          </cell>
          <cell r="L114">
            <v>86.78</v>
          </cell>
          <cell r="M114">
            <v>89.94</v>
          </cell>
          <cell r="N114">
            <v>93.37</v>
          </cell>
          <cell r="O114">
            <v>95.31</v>
          </cell>
          <cell r="P114">
            <v>97.73</v>
          </cell>
          <cell r="Q114">
            <v>99.94</v>
          </cell>
        </row>
        <row r="115">
          <cell r="K115">
            <v>84.6</v>
          </cell>
          <cell r="L115">
            <v>86.85</v>
          </cell>
          <cell r="M115">
            <v>89.96</v>
          </cell>
          <cell r="N115">
            <v>93.35</v>
          </cell>
          <cell r="O115">
            <v>95.34</v>
          </cell>
          <cell r="P115">
            <v>97.74</v>
          </cell>
          <cell r="Q115">
            <v>100</v>
          </cell>
        </row>
      </sheetData>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4F678D-A842-4A28-885C-57BF7A130009}" name="Tabla35" displayName="Tabla35" ref="K5:S17" totalsRowShown="0" headerRowDxfId="32" dataDxfId="30" headerRowBorderDxfId="31" tableBorderDxfId="29">
  <autoFilter ref="K5:S17" xr:uid="{46A2F2B0-B731-465D-AD19-F5B9FF69792A}"/>
  <tableColumns count="9">
    <tableColumn id="1" xr3:uid="{83461E19-5722-48E6-A1C9-F083BE9BF997}" name="Mes / Año" dataDxfId="28"/>
    <tableColumn id="12" xr3:uid="{779A6DAB-FFA3-47E5-A0E6-328589328FD9}" name="2014" dataDxfId="27"/>
    <tableColumn id="13" xr3:uid="{B60404B7-9E2F-4DFB-B958-D9A68237DCA7}" name="2015" dataDxfId="26"/>
    <tableColumn id="14" xr3:uid="{E2310CD0-4552-4726-8DAD-AD818EA1613A}" name="2016" dataDxfId="25"/>
    <tableColumn id="15" xr3:uid="{BCB2D226-2AD4-4E22-B8FC-68790401A231}" name="2017" dataDxfId="24"/>
    <tableColumn id="16" xr3:uid="{0486BFA7-5737-4240-B70B-881A1EEDC38F}" name="2018" dataDxfId="23"/>
    <tableColumn id="17" xr3:uid="{BA94DAEB-E8A5-43EE-84D5-59ECB87B66BC}" name="2019" dataDxfId="22"/>
    <tableColumn id="2" xr3:uid="{E7F5CCF2-F612-446A-8EE4-82ACABCE2B02}" name="2020" dataDxfId="21"/>
    <tableColumn id="3" xr3:uid="{6EE7FABB-6BD0-4E93-AAB2-17F2B4E0E8CB}" name="2021" dataDxfId="2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6F08386-6EB3-47D5-9ABA-44E9793A244A}" name="Tabla436" displayName="Tabla436" ref="A5:I17" totalsRowShown="0" headerRowDxfId="19" dataDxfId="17" headerRowBorderDxfId="18" tableBorderDxfId="16">
  <autoFilter ref="A5:I17" xr:uid="{C42674AB-561C-4121-B7CD-EC64CE8E1275}"/>
  <tableColumns count="9">
    <tableColumn id="1" xr3:uid="{8D5894CF-8F82-4676-A0C1-52632532CD32}" name="Mes / Año" dataDxfId="15"/>
    <tableColumn id="12" xr3:uid="{AC5FA95E-F23C-49EB-A289-CE497721F0B7}" name="2014" dataDxfId="14"/>
    <tableColumn id="13" xr3:uid="{024DC37F-32E1-4BE9-8CC7-1D3ED872CF70}" name="2015" dataDxfId="13"/>
    <tableColumn id="14" xr3:uid="{5799D22B-D426-47DB-84AB-977454B29E63}" name="2016" dataDxfId="12"/>
    <tableColumn id="15" xr3:uid="{E955422C-F6B2-4FF7-B038-3917F90D146D}" name="2017" dataDxfId="11"/>
    <tableColumn id="16" xr3:uid="{049B288B-8FA7-4EBA-B3DD-03FDA6173FE4}" name="2018" dataDxfId="10"/>
    <tableColumn id="17" xr3:uid="{244CC449-F4C2-4AD8-B0A0-F63AA1F72680}" name="2019" dataDxfId="9"/>
    <tableColumn id="2" xr3:uid="{9DBC96B9-2627-4C84-BBDF-DFB830B254A3}" name="2020" dataDxfId="8"/>
    <tableColumn id="3" xr3:uid="{FB6B2161-DC63-4B6C-876A-6D689C66EC41}" name="2021" dataDxfId="7"/>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662B88-225B-40BD-900F-EBAC2BB80EB4}" name="Tabla7157" displayName="Tabla7157" ref="U20:X33" totalsRowShown="0" headerRowDxfId="6" dataDxfId="5" tableBorderDxfId="4">
  <autoFilter ref="U20:X33" xr:uid="{C9077876-722E-4AD1-967B-A7A260B45849}"/>
  <tableColumns count="4">
    <tableColumn id="1" xr3:uid="{09DDBECA-59A1-4A5E-9107-AEAA93AEB6A4}" name="AÑO" dataDxfId="3"/>
    <tableColumn id="2" xr3:uid="{45C1AA26-4F45-4FDA-AF23-215B15D444B5}" name="Monto Diario" dataDxfId="2"/>
    <tableColumn id="3" xr3:uid="{104BDF68-D3EA-4540-8F96-A67DD88C5CB0}" name="Monto Mensual" dataDxfId="1"/>
    <tableColumn id="4" xr3:uid="{B0625BEF-DBE9-4DB1-A18E-7EFDADC7C4AF}" name="Variación Anual"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0"/>
  <sheetViews>
    <sheetView tabSelected="1" workbookViewId="0">
      <selection sqref="A1:AA1"/>
    </sheetView>
  </sheetViews>
  <sheetFormatPr baseColWidth="10" defaultRowHeight="14.4" x14ac:dyDescent="0.3"/>
  <sheetData>
    <row r="1" spans="1:52" ht="45" customHeight="1" thickBot="1" x14ac:dyDescent="0.35">
      <c r="A1" s="97" t="s">
        <v>0</v>
      </c>
      <c r="B1" s="98"/>
      <c r="C1" s="98"/>
      <c r="D1" s="98"/>
      <c r="E1" s="98"/>
      <c r="F1" s="98"/>
      <c r="G1" s="98"/>
      <c r="H1" s="98"/>
      <c r="I1" s="98"/>
      <c r="J1" s="98"/>
      <c r="K1" s="98"/>
      <c r="L1" s="98"/>
      <c r="M1" s="98"/>
      <c r="N1" s="98"/>
      <c r="O1" s="98"/>
      <c r="P1" s="98"/>
      <c r="Q1" s="98"/>
      <c r="R1" s="98"/>
      <c r="S1" s="98"/>
      <c r="T1" s="98"/>
      <c r="U1" s="98"/>
      <c r="V1" s="98"/>
      <c r="W1" s="98"/>
      <c r="X1" s="98"/>
      <c r="Y1" s="98"/>
      <c r="Z1" s="98"/>
      <c r="AA1" s="99"/>
      <c r="AB1" s="27"/>
      <c r="AC1" s="27"/>
      <c r="AD1" s="27"/>
      <c r="AE1" s="27"/>
      <c r="AF1" s="27"/>
      <c r="AG1" s="27"/>
      <c r="AH1" s="27"/>
      <c r="AI1" s="27"/>
      <c r="AJ1" s="27"/>
      <c r="AK1" s="27"/>
      <c r="AL1" s="27"/>
      <c r="AM1" s="27"/>
      <c r="AN1" s="27"/>
      <c r="AO1" s="27"/>
      <c r="AP1" s="27"/>
      <c r="AQ1" s="27"/>
      <c r="AR1" s="27"/>
      <c r="AS1" s="27"/>
      <c r="AT1" s="27"/>
      <c r="AU1" s="27"/>
      <c r="AV1" s="27"/>
      <c r="AW1" s="27"/>
      <c r="AX1" s="27"/>
      <c r="AY1" s="27"/>
      <c r="AZ1" s="1"/>
    </row>
    <row r="2" spans="1:52" ht="15" thickBot="1" x14ac:dyDescent="0.35">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1"/>
      <c r="AY2" s="1"/>
      <c r="AZ2" s="1"/>
    </row>
    <row r="3" spans="1:52" ht="15" thickBot="1" x14ac:dyDescent="0.35">
      <c r="A3" s="100" t="s">
        <v>1</v>
      </c>
      <c r="B3" s="101"/>
      <c r="C3" s="101"/>
      <c r="D3" s="101"/>
      <c r="E3" s="101"/>
      <c r="F3" s="101"/>
      <c r="G3" s="101"/>
      <c r="H3" s="101"/>
      <c r="I3" s="102"/>
      <c r="J3" s="28"/>
      <c r="K3" s="100" t="s">
        <v>2</v>
      </c>
      <c r="L3" s="101"/>
      <c r="M3" s="101"/>
      <c r="N3" s="101"/>
      <c r="O3" s="101"/>
      <c r="P3" s="101"/>
      <c r="Q3" s="101"/>
      <c r="R3" s="101"/>
      <c r="S3" s="102"/>
      <c r="T3" s="28"/>
      <c r="U3" s="100" t="s">
        <v>3</v>
      </c>
      <c r="V3" s="101"/>
      <c r="W3" s="101"/>
      <c r="X3" s="101"/>
      <c r="Y3" s="101"/>
      <c r="Z3" s="101"/>
      <c r="AA3" s="101"/>
      <c r="AB3" s="101"/>
      <c r="AC3" s="102"/>
      <c r="AD3" s="29"/>
      <c r="AE3" s="29"/>
    </row>
    <row r="4" spans="1:52" ht="15" thickBot="1" x14ac:dyDescent="0.35">
      <c r="A4" s="30"/>
      <c r="B4" s="27"/>
      <c r="C4" s="27"/>
      <c r="D4" s="27"/>
      <c r="E4" s="27"/>
      <c r="F4" s="27"/>
      <c r="G4" s="27"/>
      <c r="H4" s="27"/>
      <c r="I4" s="27"/>
      <c r="J4" s="27"/>
      <c r="K4" s="27"/>
      <c r="L4" s="27"/>
      <c r="M4" s="27"/>
      <c r="N4" s="27"/>
      <c r="O4" s="27"/>
      <c r="P4" s="27"/>
      <c r="Q4" s="27"/>
      <c r="R4" s="27"/>
      <c r="S4" s="27"/>
      <c r="T4" s="27"/>
      <c r="U4" s="27"/>
      <c r="V4" s="2"/>
      <c r="W4" s="29"/>
      <c r="X4" s="31"/>
      <c r="Y4" s="31"/>
      <c r="Z4" s="31"/>
      <c r="AA4" s="31"/>
      <c r="AB4" s="31"/>
      <c r="AC4" s="31"/>
      <c r="AD4" s="31"/>
      <c r="AE4" s="31"/>
      <c r="AF4" s="31"/>
      <c r="AG4" s="31"/>
      <c r="AH4" s="31"/>
      <c r="AI4" s="31"/>
      <c r="AJ4" s="31"/>
      <c r="AK4" s="31"/>
      <c r="AL4" s="31"/>
      <c r="AM4" s="31"/>
      <c r="AN4" s="31"/>
      <c r="AO4" s="29"/>
      <c r="AP4" s="31"/>
      <c r="AQ4" s="31"/>
      <c r="AR4" s="31"/>
      <c r="AS4" s="31"/>
      <c r="AT4" s="31"/>
      <c r="AU4" s="31"/>
      <c r="AV4" s="31"/>
      <c r="AW4" s="31"/>
      <c r="AX4" s="1"/>
      <c r="AY4" s="1"/>
      <c r="AZ4" s="1"/>
    </row>
    <row r="5" spans="1:52" ht="15" thickBot="1" x14ac:dyDescent="0.35">
      <c r="A5" s="3" t="s">
        <v>4</v>
      </c>
      <c r="B5" s="32" t="s">
        <v>5</v>
      </c>
      <c r="C5" s="32" t="s">
        <v>6</v>
      </c>
      <c r="D5" s="33" t="s">
        <v>7</v>
      </c>
      <c r="E5" s="34" t="s">
        <v>8</v>
      </c>
      <c r="F5" s="35" t="s">
        <v>9</v>
      </c>
      <c r="G5" s="35" t="s">
        <v>10</v>
      </c>
      <c r="H5" s="36" t="s">
        <v>30</v>
      </c>
      <c r="I5" s="37" t="s">
        <v>31</v>
      </c>
      <c r="J5" s="38"/>
      <c r="K5" s="4" t="s">
        <v>4</v>
      </c>
      <c r="L5" s="39" t="s">
        <v>5</v>
      </c>
      <c r="M5" s="39" t="s">
        <v>6</v>
      </c>
      <c r="N5" s="40" t="s">
        <v>7</v>
      </c>
      <c r="O5" s="34" t="s">
        <v>8</v>
      </c>
      <c r="P5" s="35" t="s">
        <v>9</v>
      </c>
      <c r="Q5" s="35" t="s">
        <v>10</v>
      </c>
      <c r="R5" s="36" t="s">
        <v>30</v>
      </c>
      <c r="S5" s="37" t="s">
        <v>31</v>
      </c>
      <c r="T5" s="5"/>
      <c r="U5" s="3" t="s">
        <v>4</v>
      </c>
      <c r="V5" s="34">
        <v>2014</v>
      </c>
      <c r="W5" s="32">
        <v>2015</v>
      </c>
      <c r="X5" s="35">
        <v>2016</v>
      </c>
      <c r="Y5" s="34">
        <v>2017</v>
      </c>
      <c r="Z5" s="35">
        <v>2018</v>
      </c>
      <c r="AA5" s="35">
        <v>2019</v>
      </c>
      <c r="AB5" s="3">
        <v>2020</v>
      </c>
      <c r="AC5" s="41">
        <v>2021</v>
      </c>
    </row>
    <row r="6" spans="1:52" x14ac:dyDescent="0.3">
      <c r="A6" s="42" t="s">
        <v>11</v>
      </c>
      <c r="B6" s="43">
        <v>79.95</v>
      </c>
      <c r="C6" s="43">
        <v>83</v>
      </c>
      <c r="D6" s="43">
        <v>89.19</v>
      </c>
      <c r="E6" s="43">
        <v>94.07</v>
      </c>
      <c r="F6" s="44">
        <v>97.53</v>
      </c>
      <c r="G6" s="44">
        <v>100.6</v>
      </c>
      <c r="H6" s="45">
        <v>104.24</v>
      </c>
      <c r="I6" s="45">
        <v>105.91</v>
      </c>
      <c r="J6" s="46"/>
      <c r="K6" s="47" t="s">
        <v>11</v>
      </c>
      <c r="L6" s="43"/>
      <c r="M6" s="48">
        <v>97.66</v>
      </c>
      <c r="N6" s="48">
        <v>82.57</v>
      </c>
      <c r="O6" s="48">
        <v>82.66</v>
      </c>
      <c r="P6" s="48">
        <v>88.52</v>
      </c>
      <c r="Q6" s="49">
        <v>98.88</v>
      </c>
      <c r="R6" s="45">
        <v>115.91</v>
      </c>
      <c r="S6" s="45">
        <v>88.67</v>
      </c>
      <c r="T6" s="46"/>
      <c r="U6" s="23" t="s">
        <v>11</v>
      </c>
      <c r="V6" s="22"/>
      <c r="W6" s="22">
        <v>84.5</v>
      </c>
      <c r="X6" s="22">
        <v>88.44</v>
      </c>
      <c r="Y6" s="22">
        <v>92.74</v>
      </c>
      <c r="Z6" s="24">
        <v>96.5</v>
      </c>
      <c r="AA6" s="22">
        <v>100.41</v>
      </c>
      <c r="AB6" s="50">
        <v>105.46</v>
      </c>
      <c r="AC6" s="86">
        <v>103.86</v>
      </c>
      <c r="AD6" s="31"/>
      <c r="AG6" s="81"/>
      <c r="AH6" s="81"/>
      <c r="AI6" s="81"/>
      <c r="AJ6" s="81"/>
      <c r="AK6" s="81"/>
      <c r="AL6" s="81"/>
      <c r="AM6" s="81"/>
      <c r="AN6" s="81"/>
    </row>
    <row r="7" spans="1:52" x14ac:dyDescent="0.3">
      <c r="A7" s="51" t="s">
        <v>12</v>
      </c>
      <c r="B7" s="48">
        <v>80.45</v>
      </c>
      <c r="C7" s="48">
        <v>83.96</v>
      </c>
      <c r="D7" s="48">
        <v>90.33</v>
      </c>
      <c r="E7" s="48">
        <v>95.01</v>
      </c>
      <c r="F7" s="48">
        <v>98.22</v>
      </c>
      <c r="G7" s="45">
        <v>101.18</v>
      </c>
      <c r="H7" s="48">
        <v>104.94</v>
      </c>
      <c r="I7" s="48">
        <v>106.58</v>
      </c>
      <c r="J7" s="46"/>
      <c r="K7" s="53" t="s">
        <v>12</v>
      </c>
      <c r="L7" s="48"/>
      <c r="M7" s="48">
        <v>87.23</v>
      </c>
      <c r="N7" s="48">
        <v>78.02</v>
      </c>
      <c r="O7" s="48">
        <v>82.66</v>
      </c>
      <c r="P7" s="45">
        <v>89.88</v>
      </c>
      <c r="Q7" s="48">
        <v>99</v>
      </c>
      <c r="R7" s="48">
        <v>114.94</v>
      </c>
      <c r="S7" s="48">
        <v>89.793718244803699</v>
      </c>
      <c r="T7" s="46"/>
      <c r="U7" s="10" t="s">
        <v>12</v>
      </c>
      <c r="V7" s="11"/>
      <c r="W7" s="11">
        <v>84.31</v>
      </c>
      <c r="X7" s="11">
        <v>88.89</v>
      </c>
      <c r="Y7" s="11">
        <v>93.57</v>
      </c>
      <c r="Z7" s="11">
        <v>97.27</v>
      </c>
      <c r="AA7" s="11">
        <v>100.94</v>
      </c>
      <c r="AB7" s="11">
        <v>106</v>
      </c>
      <c r="AC7" s="87">
        <v>104.58958560073495</v>
      </c>
      <c r="AD7" s="31"/>
      <c r="AG7" s="81"/>
      <c r="AH7" s="81"/>
      <c r="AI7" s="81"/>
      <c r="AJ7" s="81"/>
      <c r="AK7" s="81"/>
      <c r="AL7" s="81"/>
      <c r="AM7" s="81"/>
      <c r="AN7" s="81"/>
    </row>
    <row r="8" spans="1:52" x14ac:dyDescent="0.3">
      <c r="A8" s="51" t="s">
        <v>13</v>
      </c>
      <c r="B8" s="48">
        <v>80.77</v>
      </c>
      <c r="C8" s="48">
        <v>84.45</v>
      </c>
      <c r="D8" s="48">
        <v>91.18</v>
      </c>
      <c r="E8" s="48">
        <v>95.46</v>
      </c>
      <c r="F8" s="48">
        <v>98.45</v>
      </c>
      <c r="G8" s="45">
        <v>101.62</v>
      </c>
      <c r="H8" s="48">
        <v>105.53</v>
      </c>
      <c r="I8" s="45">
        <v>107.12</v>
      </c>
      <c r="J8" s="46"/>
      <c r="K8" s="53" t="s">
        <v>13</v>
      </c>
      <c r="L8" s="48"/>
      <c r="M8" s="48">
        <v>87.78</v>
      </c>
      <c r="N8" s="48">
        <v>77.97</v>
      </c>
      <c r="O8" s="48">
        <v>82.65</v>
      </c>
      <c r="P8" s="48">
        <v>89.87</v>
      </c>
      <c r="Q8" s="48">
        <v>99.48</v>
      </c>
      <c r="R8" s="48">
        <v>104.69</v>
      </c>
      <c r="S8" s="45">
        <v>91.65526558891456</v>
      </c>
      <c r="T8" s="46"/>
      <c r="U8" s="12" t="s">
        <v>13</v>
      </c>
      <c r="V8" s="8"/>
      <c r="W8" s="8">
        <v>84.81</v>
      </c>
      <c r="X8" s="8">
        <v>89.62</v>
      </c>
      <c r="Y8" s="8">
        <v>93.96</v>
      </c>
      <c r="Z8" s="8">
        <v>97.47</v>
      </c>
      <c r="AA8" s="8">
        <v>101.38</v>
      </c>
      <c r="AB8" s="8">
        <v>105.44</v>
      </c>
      <c r="AC8" s="86">
        <v>105.29848389482969</v>
      </c>
      <c r="AG8" s="81"/>
      <c r="AH8" s="81"/>
      <c r="AI8" s="81"/>
      <c r="AJ8" s="81"/>
      <c r="AK8" s="81"/>
      <c r="AL8" s="81"/>
      <c r="AM8" s="81"/>
      <c r="AN8" s="81"/>
    </row>
    <row r="9" spans="1:52" x14ac:dyDescent="0.3">
      <c r="A9" s="51" t="s">
        <v>14</v>
      </c>
      <c r="B9" s="48">
        <v>81.14</v>
      </c>
      <c r="C9" s="48">
        <v>84.9</v>
      </c>
      <c r="D9" s="48">
        <v>91.63</v>
      </c>
      <c r="E9" s="48">
        <v>95.91</v>
      </c>
      <c r="F9" s="48">
        <v>98.91</v>
      </c>
      <c r="G9" s="45">
        <v>102.12</v>
      </c>
      <c r="H9" s="48">
        <v>105.7</v>
      </c>
      <c r="I9" s="48">
        <v>107.76</v>
      </c>
      <c r="J9" s="46"/>
      <c r="K9" s="53" t="s">
        <v>14</v>
      </c>
      <c r="L9" s="48"/>
      <c r="M9" s="48">
        <v>87.07</v>
      </c>
      <c r="N9" s="48">
        <v>77.66</v>
      </c>
      <c r="O9" s="48">
        <v>82.52</v>
      </c>
      <c r="P9" s="48">
        <v>90.02</v>
      </c>
      <c r="Q9" s="48">
        <v>100.42</v>
      </c>
      <c r="R9" s="48">
        <v>94.21</v>
      </c>
      <c r="S9" s="48">
        <v>89.730415704387994</v>
      </c>
      <c r="T9" s="31"/>
      <c r="U9" s="10" t="s">
        <v>14</v>
      </c>
      <c r="V9" s="11"/>
      <c r="W9" s="11">
        <v>85.14</v>
      </c>
      <c r="X9" s="11">
        <v>89.98</v>
      </c>
      <c r="Y9" s="11">
        <v>94.34</v>
      </c>
      <c r="Z9" s="11">
        <v>97.89</v>
      </c>
      <c r="AA9" s="11">
        <v>101.93</v>
      </c>
      <c r="AB9" s="11">
        <v>104.37</v>
      </c>
      <c r="AC9" s="87">
        <v>105.61135468583605</v>
      </c>
      <c r="AG9" s="81"/>
      <c r="AH9" s="81"/>
      <c r="AI9" s="81"/>
      <c r="AJ9" s="81"/>
      <c r="AK9" s="81"/>
      <c r="AL9" s="81"/>
      <c r="AM9" s="81"/>
      <c r="AN9" s="81"/>
    </row>
    <row r="10" spans="1:52" x14ac:dyDescent="0.3">
      <c r="A10" s="51" t="s">
        <v>15</v>
      </c>
      <c r="B10" s="48">
        <v>81.53</v>
      </c>
      <c r="C10" s="48">
        <v>85.12</v>
      </c>
      <c r="D10" s="48">
        <v>92.1</v>
      </c>
      <c r="E10" s="48">
        <v>96.12</v>
      </c>
      <c r="F10" s="48">
        <v>99.16</v>
      </c>
      <c r="G10" s="45">
        <v>102.44</v>
      </c>
      <c r="H10" s="48">
        <v>105.36</v>
      </c>
      <c r="I10" s="45">
        <v>108.84</v>
      </c>
      <c r="J10" s="46"/>
      <c r="K10" s="53" t="s">
        <v>15</v>
      </c>
      <c r="L10" s="48"/>
      <c r="M10" s="48">
        <v>87.76</v>
      </c>
      <c r="N10" s="48">
        <v>78.69</v>
      </c>
      <c r="O10" s="48">
        <v>83.13</v>
      </c>
      <c r="P10" s="48">
        <v>92.29</v>
      </c>
      <c r="Q10" s="48">
        <v>100.5</v>
      </c>
      <c r="R10" s="48">
        <v>94.21</v>
      </c>
      <c r="S10" s="45">
        <v>87.936951501154738</v>
      </c>
      <c r="T10" s="31"/>
      <c r="U10" s="12" t="s">
        <v>15</v>
      </c>
      <c r="V10" s="8"/>
      <c r="W10" s="8">
        <v>85.41</v>
      </c>
      <c r="X10" s="8">
        <v>90.52</v>
      </c>
      <c r="Y10" s="8">
        <v>94.6</v>
      </c>
      <c r="Z10" s="8">
        <v>98.38</v>
      </c>
      <c r="AA10" s="8">
        <v>102.22</v>
      </c>
      <c r="AB10" s="8">
        <v>104.07</v>
      </c>
      <c r="AC10" s="86">
        <v>106.31649465576858</v>
      </c>
      <c r="AD10" s="13"/>
      <c r="AG10" s="81"/>
      <c r="AH10" s="81"/>
      <c r="AI10" s="81"/>
      <c r="AJ10" s="81"/>
      <c r="AK10" s="81"/>
      <c r="AL10" s="81"/>
      <c r="AM10" s="81"/>
      <c r="AN10" s="81"/>
    </row>
    <row r="11" spans="1:52" ht="15" thickBot="1" x14ac:dyDescent="0.35">
      <c r="A11" s="51" t="s">
        <v>16</v>
      </c>
      <c r="B11" s="48">
        <v>81.61</v>
      </c>
      <c r="C11" s="48">
        <v>85.21</v>
      </c>
      <c r="D11" s="48">
        <v>92.54</v>
      </c>
      <c r="E11" s="48">
        <v>96.23</v>
      </c>
      <c r="F11" s="48">
        <v>99.31</v>
      </c>
      <c r="G11" s="45">
        <v>102.71</v>
      </c>
      <c r="H11" s="48">
        <v>104.97</v>
      </c>
      <c r="I11" s="48">
        <v>108.78</v>
      </c>
      <c r="J11" s="46"/>
      <c r="K11" s="53" t="s">
        <v>16</v>
      </c>
      <c r="L11" s="48"/>
      <c r="M11" s="48">
        <v>90.18</v>
      </c>
      <c r="N11" s="48">
        <v>78.86</v>
      </c>
      <c r="O11" s="48">
        <v>83.11</v>
      </c>
      <c r="P11" s="48">
        <v>94.38</v>
      </c>
      <c r="Q11" s="48">
        <v>100.28</v>
      </c>
      <c r="R11" s="48">
        <v>94.51</v>
      </c>
      <c r="S11" s="48">
        <v>87.707136258660512</v>
      </c>
      <c r="T11" s="31"/>
      <c r="U11" s="10" t="s">
        <v>16</v>
      </c>
      <c r="V11" s="11"/>
      <c r="W11" s="11">
        <v>85.74</v>
      </c>
      <c r="X11" s="11">
        <v>90.93</v>
      </c>
      <c r="Y11" s="11">
        <v>94.69</v>
      </c>
      <c r="Z11" s="11">
        <v>98.76</v>
      </c>
      <c r="AA11" s="11">
        <v>102.44</v>
      </c>
      <c r="AB11" s="11">
        <v>103.76</v>
      </c>
      <c r="AC11" s="87">
        <v>106.233747251628</v>
      </c>
      <c r="AG11" s="81"/>
      <c r="AH11" s="81"/>
      <c r="AI11" s="81"/>
      <c r="AJ11" s="81"/>
      <c r="AK11" s="81"/>
      <c r="AL11" s="81"/>
      <c r="AM11" s="81"/>
      <c r="AN11" s="81"/>
    </row>
    <row r="12" spans="1:52" ht="15" thickBot="1" x14ac:dyDescent="0.35">
      <c r="A12" s="51" t="s">
        <v>17</v>
      </c>
      <c r="B12" s="48">
        <v>81.73</v>
      </c>
      <c r="C12" s="48">
        <v>85.37</v>
      </c>
      <c r="D12" s="48">
        <v>93.02</v>
      </c>
      <c r="E12" s="48">
        <v>96.18</v>
      </c>
      <c r="F12" s="48">
        <v>99.18</v>
      </c>
      <c r="G12" s="45">
        <v>102.94</v>
      </c>
      <c r="H12" s="48">
        <v>104.97</v>
      </c>
      <c r="I12" s="6">
        <v>109.14</v>
      </c>
      <c r="J12" s="46"/>
      <c r="K12" s="53" t="s">
        <v>17</v>
      </c>
      <c r="L12" s="48"/>
      <c r="M12" s="48">
        <v>90.2</v>
      </c>
      <c r="N12" s="48">
        <v>78.53</v>
      </c>
      <c r="O12" s="48">
        <v>83.18</v>
      </c>
      <c r="P12" s="48">
        <v>94.4</v>
      </c>
      <c r="Q12" s="48">
        <v>116.06</v>
      </c>
      <c r="R12" s="48">
        <v>94.64</v>
      </c>
      <c r="S12" s="6">
        <v>86.633533487297925</v>
      </c>
      <c r="T12" s="31"/>
      <c r="U12" s="12" t="s">
        <v>17</v>
      </c>
      <c r="V12" s="8"/>
      <c r="W12" s="8">
        <v>85.89</v>
      </c>
      <c r="X12" s="8">
        <v>91.3</v>
      </c>
      <c r="Y12" s="8">
        <v>94.66</v>
      </c>
      <c r="Z12" s="8">
        <v>98.64</v>
      </c>
      <c r="AA12" s="8">
        <v>104.31</v>
      </c>
      <c r="AB12" s="8">
        <v>103.78</v>
      </c>
      <c r="AC12" s="6">
        <v>106.40233976426885</v>
      </c>
      <c r="AG12" s="81"/>
      <c r="AH12" s="81"/>
      <c r="AI12" s="81"/>
      <c r="AJ12" s="81"/>
      <c r="AK12" s="81"/>
      <c r="AL12" s="81"/>
      <c r="AM12" s="81"/>
      <c r="AN12" s="81"/>
    </row>
    <row r="13" spans="1:52" x14ac:dyDescent="0.3">
      <c r="A13" s="51" t="s">
        <v>18</v>
      </c>
      <c r="B13" s="48">
        <v>81.900000000000006</v>
      </c>
      <c r="C13" s="48">
        <v>85.78</v>
      </c>
      <c r="D13" s="48">
        <v>92.73</v>
      </c>
      <c r="E13" s="48">
        <v>96.32</v>
      </c>
      <c r="F13" s="48">
        <v>99.3</v>
      </c>
      <c r="G13" s="45">
        <v>103.03</v>
      </c>
      <c r="H13" s="48">
        <v>104.96</v>
      </c>
      <c r="I13" s="52"/>
      <c r="J13" s="46"/>
      <c r="K13" s="53" t="s">
        <v>18</v>
      </c>
      <c r="L13" s="48"/>
      <c r="M13" s="48">
        <v>88.17</v>
      </c>
      <c r="N13" s="48">
        <v>78.88</v>
      </c>
      <c r="O13" s="48">
        <v>84.59</v>
      </c>
      <c r="P13" s="48">
        <v>94.45</v>
      </c>
      <c r="Q13" s="48">
        <v>116.74</v>
      </c>
      <c r="R13" s="48">
        <v>91.47</v>
      </c>
      <c r="S13" s="52"/>
      <c r="T13" s="31"/>
      <c r="U13" s="10" t="s">
        <v>18</v>
      </c>
      <c r="V13" s="11"/>
      <c r="W13" s="11">
        <v>86.04</v>
      </c>
      <c r="X13" s="11">
        <v>91.09</v>
      </c>
      <c r="Y13" s="11">
        <v>94.95</v>
      </c>
      <c r="Z13" s="11">
        <v>98.75</v>
      </c>
      <c r="AA13" s="11">
        <v>104.46</v>
      </c>
      <c r="AB13" s="11">
        <v>103.38</v>
      </c>
      <c r="AC13" s="54"/>
      <c r="AG13" s="81"/>
      <c r="AH13" s="81"/>
      <c r="AI13" s="81"/>
      <c r="AJ13" s="81"/>
      <c r="AK13" s="81"/>
      <c r="AL13" s="81"/>
      <c r="AM13" s="81"/>
      <c r="AN13" s="81"/>
    </row>
    <row r="14" spans="1:52" x14ac:dyDescent="0.3">
      <c r="A14" s="51" t="s">
        <v>19</v>
      </c>
      <c r="B14" s="48">
        <v>82.01</v>
      </c>
      <c r="C14" s="48">
        <v>86.39</v>
      </c>
      <c r="D14" s="48">
        <v>92.68</v>
      </c>
      <c r="E14" s="48">
        <v>96.36</v>
      </c>
      <c r="F14" s="48">
        <v>99.47</v>
      </c>
      <c r="G14" s="45">
        <v>103.26</v>
      </c>
      <c r="H14" s="48">
        <v>105.29</v>
      </c>
      <c r="I14" s="52"/>
      <c r="J14" s="46"/>
      <c r="K14" s="53" t="s">
        <v>19</v>
      </c>
      <c r="L14" s="48"/>
      <c r="M14" s="48">
        <v>86.67</v>
      </c>
      <c r="N14" s="48">
        <v>81.55</v>
      </c>
      <c r="O14" s="48">
        <v>86.63</v>
      </c>
      <c r="P14" s="48">
        <v>96.25</v>
      </c>
      <c r="Q14" s="48">
        <v>116.16</v>
      </c>
      <c r="R14" s="48">
        <v>90.47</v>
      </c>
      <c r="S14" s="52"/>
      <c r="T14" s="31"/>
      <c r="U14" s="12" t="s">
        <v>19</v>
      </c>
      <c r="V14" s="8"/>
      <c r="W14" s="8">
        <v>86.42</v>
      </c>
      <c r="X14" s="8">
        <v>91.38</v>
      </c>
      <c r="Y14" s="8">
        <v>95.24</v>
      </c>
      <c r="Z14" s="8">
        <v>99.11</v>
      </c>
      <c r="AA14" s="8">
        <v>104.61</v>
      </c>
      <c r="AB14" s="8">
        <v>103.55</v>
      </c>
      <c r="AC14" s="55"/>
      <c r="AG14" s="81"/>
      <c r="AH14" s="81"/>
      <c r="AI14" s="81"/>
      <c r="AJ14" s="81"/>
      <c r="AK14" s="81"/>
      <c r="AL14" s="81"/>
      <c r="AM14" s="81"/>
      <c r="AN14" s="81"/>
    </row>
    <row r="15" spans="1:52" x14ac:dyDescent="0.3">
      <c r="A15" s="51" t="s">
        <v>20</v>
      </c>
      <c r="B15" s="48">
        <v>82.14</v>
      </c>
      <c r="C15" s="48">
        <v>86.98</v>
      </c>
      <c r="D15" s="48">
        <v>92.62</v>
      </c>
      <c r="E15" s="48">
        <v>96.37</v>
      </c>
      <c r="F15" s="48">
        <v>99.59</v>
      </c>
      <c r="G15" s="45">
        <v>103.43</v>
      </c>
      <c r="H15" s="48">
        <v>105.23</v>
      </c>
      <c r="I15" s="52"/>
      <c r="J15" s="46"/>
      <c r="K15" s="53" t="s">
        <v>20</v>
      </c>
      <c r="L15" s="48"/>
      <c r="M15" s="48">
        <v>86.79</v>
      </c>
      <c r="N15" s="48">
        <v>80.8</v>
      </c>
      <c r="O15" s="48">
        <v>86.69</v>
      </c>
      <c r="P15" s="48">
        <v>98.58</v>
      </c>
      <c r="Q15" s="48">
        <v>118.79</v>
      </c>
      <c r="R15" s="48">
        <v>89.02</v>
      </c>
      <c r="S15" s="52"/>
      <c r="T15" s="46"/>
      <c r="U15" s="10" t="s">
        <v>20</v>
      </c>
      <c r="V15" s="11"/>
      <c r="W15" s="11">
        <v>86.96</v>
      </c>
      <c r="X15" s="11">
        <v>91.24</v>
      </c>
      <c r="Y15" s="11">
        <v>95.25</v>
      </c>
      <c r="Z15" s="11">
        <v>99.48</v>
      </c>
      <c r="AA15" s="11">
        <v>105.02</v>
      </c>
      <c r="AB15" s="11">
        <v>103.31</v>
      </c>
      <c r="AC15" s="54"/>
      <c r="AG15" s="81"/>
      <c r="AH15" s="81"/>
      <c r="AI15" s="81"/>
      <c r="AJ15" s="81"/>
      <c r="AK15" s="81"/>
      <c r="AL15" s="81"/>
      <c r="AM15" s="81"/>
      <c r="AN15" s="81"/>
    </row>
    <row r="16" spans="1:52" ht="15" thickBot="1" x14ac:dyDescent="0.35">
      <c r="A16" s="51" t="s">
        <v>21</v>
      </c>
      <c r="B16" s="48">
        <v>82.25</v>
      </c>
      <c r="C16" s="48">
        <v>87.51</v>
      </c>
      <c r="D16" s="48">
        <v>92.73</v>
      </c>
      <c r="E16" s="48">
        <v>96.55</v>
      </c>
      <c r="F16" s="49">
        <v>99.7</v>
      </c>
      <c r="G16" s="45">
        <v>103.54</v>
      </c>
      <c r="H16" s="48">
        <v>105.08</v>
      </c>
      <c r="I16" s="52"/>
      <c r="J16" s="46"/>
      <c r="K16" s="53" t="s">
        <v>21</v>
      </c>
      <c r="L16" s="49"/>
      <c r="M16" s="48">
        <v>84.98</v>
      </c>
      <c r="N16" s="48">
        <v>82.35</v>
      </c>
      <c r="O16" s="48">
        <v>86.43</v>
      </c>
      <c r="P16" s="48">
        <v>99.94</v>
      </c>
      <c r="Q16" s="48">
        <v>117</v>
      </c>
      <c r="R16" s="48">
        <v>88.17</v>
      </c>
      <c r="S16" s="52"/>
      <c r="T16" s="46"/>
      <c r="U16" s="12" t="s">
        <v>21</v>
      </c>
      <c r="V16" s="8"/>
      <c r="W16" s="8">
        <v>87.23</v>
      </c>
      <c r="X16" s="8">
        <v>91.53</v>
      </c>
      <c r="Y16" s="8">
        <v>95.38</v>
      </c>
      <c r="Z16" s="8">
        <v>99.73</v>
      </c>
      <c r="AA16" s="8">
        <v>104.94</v>
      </c>
      <c r="AB16" s="8">
        <v>103.07</v>
      </c>
      <c r="AC16" s="55"/>
      <c r="AG16" s="81"/>
      <c r="AH16" s="81"/>
      <c r="AI16" s="81"/>
      <c r="AJ16" s="81"/>
      <c r="AK16" s="81"/>
      <c r="AL16" s="81"/>
      <c r="AM16" s="81"/>
      <c r="AN16" s="81"/>
    </row>
    <row r="17" spans="1:52" ht="15" thickBot="1" x14ac:dyDescent="0.35">
      <c r="A17" s="56" t="s">
        <v>22</v>
      </c>
      <c r="B17" s="57">
        <v>82.47</v>
      </c>
      <c r="C17" s="57">
        <v>88.05</v>
      </c>
      <c r="D17" s="57">
        <v>93.11</v>
      </c>
      <c r="E17" s="57">
        <v>96.92</v>
      </c>
      <c r="F17" s="14">
        <v>100</v>
      </c>
      <c r="G17" s="58">
        <v>103.8</v>
      </c>
      <c r="H17" s="48">
        <v>105.48</v>
      </c>
      <c r="I17" s="59"/>
      <c r="J17" s="31"/>
      <c r="K17" s="60" t="s">
        <v>22</v>
      </c>
      <c r="L17" s="15">
        <v>100</v>
      </c>
      <c r="M17" s="61">
        <v>84.08</v>
      </c>
      <c r="N17" s="57">
        <v>82.52</v>
      </c>
      <c r="O17" s="57">
        <v>88.46</v>
      </c>
      <c r="P17" s="48">
        <v>99.55</v>
      </c>
      <c r="Q17" s="48">
        <v>113.99</v>
      </c>
      <c r="R17" s="48">
        <v>87.46</v>
      </c>
      <c r="S17" s="59"/>
      <c r="T17" s="46"/>
      <c r="U17" s="16" t="s">
        <v>22</v>
      </c>
      <c r="V17" s="17">
        <v>84.24</v>
      </c>
      <c r="W17" s="17">
        <v>87.6</v>
      </c>
      <c r="X17" s="17">
        <v>91.88</v>
      </c>
      <c r="Y17" s="17">
        <v>95.95</v>
      </c>
      <c r="Z17" s="17">
        <v>99.95</v>
      </c>
      <c r="AA17" s="17">
        <v>104.88</v>
      </c>
      <c r="AB17" s="17">
        <v>103.33</v>
      </c>
      <c r="AC17" s="62"/>
      <c r="AG17" s="81"/>
      <c r="AH17" s="81"/>
      <c r="AI17" s="81"/>
      <c r="AJ17" s="81"/>
      <c r="AK17" s="81"/>
      <c r="AL17" s="81"/>
      <c r="AM17" s="81"/>
      <c r="AN17" s="81"/>
    </row>
    <row r="18" spans="1:52" ht="15" thickBot="1" x14ac:dyDescent="0.35">
      <c r="A18" s="63"/>
      <c r="B18" s="46"/>
      <c r="C18" s="46"/>
      <c r="D18" s="46"/>
      <c r="E18" s="46"/>
      <c r="F18" s="46"/>
      <c r="G18" s="46"/>
      <c r="H18" s="46"/>
      <c r="I18" s="46"/>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1"/>
      <c r="AY18" s="1"/>
      <c r="AZ18" s="1"/>
    </row>
    <row r="19" spans="1:52" ht="15" customHeight="1" thickBot="1" x14ac:dyDescent="0.35">
      <c r="A19" s="103" t="s">
        <v>23</v>
      </c>
      <c r="B19" s="104"/>
      <c r="C19" s="104"/>
      <c r="D19" s="104"/>
      <c r="E19" s="104"/>
      <c r="F19" s="104"/>
      <c r="G19" s="104"/>
      <c r="H19" s="104"/>
      <c r="I19" s="105"/>
      <c r="J19" s="31"/>
      <c r="K19" s="100" t="s">
        <v>24</v>
      </c>
      <c r="L19" s="101"/>
      <c r="M19" s="101"/>
      <c r="N19" s="101"/>
      <c r="O19" s="101"/>
      <c r="P19" s="101"/>
      <c r="Q19" s="101"/>
      <c r="R19" s="101"/>
      <c r="S19" s="102"/>
      <c r="U19" s="31"/>
      <c r="V19" s="106" t="s">
        <v>25</v>
      </c>
      <c r="W19" s="107"/>
      <c r="X19" s="108"/>
      <c r="AB19" s="31"/>
      <c r="AC19" s="31"/>
      <c r="AD19" s="31"/>
      <c r="AE19" s="31"/>
    </row>
    <row r="20" spans="1:52" ht="21" thickBot="1" x14ac:dyDescent="0.35">
      <c r="A20" s="63"/>
      <c r="B20" s="46"/>
      <c r="C20" s="46"/>
      <c r="D20" s="46"/>
      <c r="E20" s="46"/>
      <c r="F20" s="46"/>
      <c r="G20" s="46"/>
      <c r="H20" s="46"/>
      <c r="I20" s="46"/>
      <c r="J20" s="31"/>
      <c r="K20" s="31"/>
      <c r="L20" s="31"/>
      <c r="M20" s="31"/>
      <c r="N20" s="31"/>
      <c r="O20" s="31"/>
      <c r="P20" s="31"/>
      <c r="Q20" s="31"/>
      <c r="R20" s="31"/>
      <c r="S20" s="31"/>
      <c r="U20" s="64" t="s">
        <v>26</v>
      </c>
      <c r="V20" s="65" t="s">
        <v>27</v>
      </c>
      <c r="W20" s="66" t="s">
        <v>28</v>
      </c>
      <c r="X20" s="67" t="s">
        <v>29</v>
      </c>
      <c r="AB20" s="31"/>
      <c r="AC20" s="31"/>
      <c r="AD20" s="31"/>
      <c r="AE20" s="31"/>
      <c r="AF20" s="31"/>
    </row>
    <row r="21" spans="1:52" ht="15" thickBot="1" x14ac:dyDescent="0.35">
      <c r="A21" s="18" t="s">
        <v>4</v>
      </c>
      <c r="B21" s="32">
        <v>2014</v>
      </c>
      <c r="C21" s="32">
        <v>2015</v>
      </c>
      <c r="D21" s="68">
        <v>2016</v>
      </c>
      <c r="E21" s="34">
        <v>2017</v>
      </c>
      <c r="F21" s="35">
        <v>2018</v>
      </c>
      <c r="G21" s="35">
        <v>2019</v>
      </c>
      <c r="H21" s="35">
        <v>2020</v>
      </c>
      <c r="I21" s="35">
        <v>2021</v>
      </c>
      <c r="J21" s="31"/>
      <c r="K21" s="3" t="s">
        <v>4</v>
      </c>
      <c r="L21" s="34">
        <v>2014</v>
      </c>
      <c r="M21" s="34">
        <v>2015</v>
      </c>
      <c r="N21" s="34">
        <v>2016</v>
      </c>
      <c r="O21" s="34">
        <v>2017</v>
      </c>
      <c r="P21" s="35">
        <v>2018</v>
      </c>
      <c r="Q21" s="35">
        <v>2019</v>
      </c>
      <c r="R21" s="35">
        <v>2020</v>
      </c>
      <c r="S21" s="35">
        <v>2021</v>
      </c>
      <c r="U21" s="69">
        <v>2014</v>
      </c>
      <c r="V21" s="70">
        <v>20533.333333333332</v>
      </c>
      <c r="W21" s="71">
        <v>616000</v>
      </c>
      <c r="X21" s="72">
        <v>4.495335029686176E-2</v>
      </c>
    </row>
    <row r="22" spans="1:52" x14ac:dyDescent="0.3">
      <c r="A22" s="25" t="s">
        <v>11</v>
      </c>
      <c r="B22" s="22">
        <v>79.010000000000005</v>
      </c>
      <c r="C22" s="22">
        <v>80.8</v>
      </c>
      <c r="D22" s="22">
        <v>84.6</v>
      </c>
      <c r="E22" s="22">
        <v>86.18</v>
      </c>
      <c r="F22" s="24">
        <v>89.86</v>
      </c>
      <c r="G22" s="22">
        <v>92.82</v>
      </c>
      <c r="H22" s="73">
        <v>96.16</v>
      </c>
      <c r="I22" s="86">
        <v>100.93</v>
      </c>
      <c r="J22" s="46"/>
      <c r="K22" s="7" t="s">
        <v>11</v>
      </c>
      <c r="L22" s="8">
        <f>+'[1]Índices Base'!K104</f>
        <v>82.92</v>
      </c>
      <c r="M22" s="8">
        <f>+'[1]Índices Base'!L104</f>
        <v>85.01</v>
      </c>
      <c r="N22" s="8">
        <f>+'[1]Índices Base'!M104</f>
        <v>88</v>
      </c>
      <c r="O22" s="8">
        <f>+'[1]Índices Base'!N104</f>
        <v>91.07</v>
      </c>
      <c r="P22" s="9">
        <f>+'[1]Índices Base'!O104</f>
        <v>93.94</v>
      </c>
      <c r="Q22" s="22">
        <f>+'[1]Índices Base'!P104</f>
        <v>96.21</v>
      </c>
      <c r="R22" s="73">
        <f>+'[1]Índices Base'!Q104</f>
        <v>98.82</v>
      </c>
      <c r="S22" s="86">
        <f>+'[1]Índices Base'!R104</f>
        <v>100.73</v>
      </c>
      <c r="U22" s="69">
        <v>2015</v>
      </c>
      <c r="V22" s="70">
        <v>21478.333333333332</v>
      </c>
      <c r="W22" s="71">
        <v>644350</v>
      </c>
      <c r="X22" s="72">
        <v>4.6022727272727382E-2</v>
      </c>
    </row>
    <row r="23" spans="1:52" x14ac:dyDescent="0.3">
      <c r="A23" s="19" t="s">
        <v>12</v>
      </c>
      <c r="B23" s="11">
        <v>79.760000000000005</v>
      </c>
      <c r="C23" s="11">
        <v>81.55</v>
      </c>
      <c r="D23" s="11">
        <v>85.31</v>
      </c>
      <c r="E23" s="11">
        <v>87.44</v>
      </c>
      <c r="F23" s="11">
        <v>90.81</v>
      </c>
      <c r="G23" s="11">
        <v>93.64</v>
      </c>
      <c r="H23" s="11">
        <v>96.91</v>
      </c>
      <c r="I23" s="87">
        <v>101.34</v>
      </c>
      <c r="J23" s="46"/>
      <c r="K23" s="10" t="s">
        <v>12</v>
      </c>
      <c r="L23" s="11">
        <f>+'[1]Índices Base'!K105</f>
        <v>83.47</v>
      </c>
      <c r="M23" s="11">
        <f>+'[1]Índices Base'!L105</f>
        <v>85.56</v>
      </c>
      <c r="N23" s="11">
        <f>+'[1]Índices Base'!M105</f>
        <v>88.79</v>
      </c>
      <c r="O23" s="11">
        <f>+'[1]Índices Base'!N105</f>
        <v>92.38</v>
      </c>
      <c r="P23" s="11">
        <f>+'[1]Índices Base'!O105</f>
        <v>94.54</v>
      </c>
      <c r="Q23" s="11">
        <f>+'[1]Índices Base'!P105</f>
        <v>96.86</v>
      </c>
      <c r="R23" s="11">
        <f>+'[1]Índices Base'!Q105</f>
        <v>99.46</v>
      </c>
      <c r="S23" s="87">
        <v>101.14100000000001</v>
      </c>
      <c r="U23" s="69">
        <v>2016</v>
      </c>
      <c r="V23" s="70">
        <v>22981.833333333332</v>
      </c>
      <c r="W23" s="71">
        <v>689455</v>
      </c>
      <c r="X23" s="72">
        <v>7.0000775975789464E-2</v>
      </c>
    </row>
    <row r="24" spans="1:52" x14ac:dyDescent="0.3">
      <c r="A24" s="20" t="s">
        <v>13</v>
      </c>
      <c r="B24" s="8">
        <v>80.12</v>
      </c>
      <c r="C24" s="8">
        <v>81.99</v>
      </c>
      <c r="D24" s="8">
        <v>85.5</v>
      </c>
      <c r="E24" s="8">
        <v>87.69</v>
      </c>
      <c r="F24" s="8">
        <v>91.11</v>
      </c>
      <c r="G24" s="8">
        <v>93.89</v>
      </c>
      <c r="H24" s="8">
        <v>97.19</v>
      </c>
      <c r="I24" s="86">
        <v>101.94</v>
      </c>
      <c r="J24" s="46"/>
      <c r="K24" s="12" t="s">
        <v>13</v>
      </c>
      <c r="L24" s="8">
        <f>+'[1]Índices Base'!K106</f>
        <v>83.87</v>
      </c>
      <c r="M24" s="8">
        <f>+'[1]Índices Base'!L106</f>
        <v>85.96</v>
      </c>
      <c r="N24" s="8">
        <f>+'[1]Índices Base'!M106</f>
        <v>89.43</v>
      </c>
      <c r="O24" s="8">
        <f>+'[1]Índices Base'!N106</f>
        <v>93</v>
      </c>
      <c r="P24" s="8">
        <f>+'[1]Índices Base'!O106</f>
        <v>94.97</v>
      </c>
      <c r="Q24" s="8">
        <f>+'[1]Índices Base'!P106</f>
        <v>97.06</v>
      </c>
      <c r="R24" s="8">
        <f>+'[1]Índices Base'!Q106</f>
        <v>99.6</v>
      </c>
      <c r="S24" s="86">
        <v>101.4</v>
      </c>
      <c r="U24" s="69">
        <v>2017</v>
      </c>
      <c r="V24" s="70">
        <v>24590.566666666666</v>
      </c>
      <c r="W24" s="26">
        <v>737717</v>
      </c>
      <c r="X24" s="72">
        <v>7.0000217563147782E-2</v>
      </c>
    </row>
    <row r="25" spans="1:52" x14ac:dyDescent="0.3">
      <c r="A25" s="19" t="s">
        <v>14</v>
      </c>
      <c r="B25" s="11">
        <v>80.14</v>
      </c>
      <c r="C25" s="11">
        <v>82.26</v>
      </c>
      <c r="D25" s="11">
        <v>85.63</v>
      </c>
      <c r="E25" s="11">
        <v>87.49</v>
      </c>
      <c r="F25" s="11">
        <v>91.38</v>
      </c>
      <c r="G25" s="11">
        <v>94.12</v>
      </c>
      <c r="H25" s="11">
        <v>97.59</v>
      </c>
      <c r="I25" s="87">
        <v>101.93</v>
      </c>
      <c r="J25" s="46"/>
      <c r="K25" s="10" t="s">
        <v>14</v>
      </c>
      <c r="L25" s="11">
        <f>+'[1]Índices Base'!K107</f>
        <v>84.14</v>
      </c>
      <c r="M25" s="11">
        <f>+'[1]Índices Base'!L107</f>
        <v>86.41</v>
      </c>
      <c r="N25" s="11">
        <f>+'[1]Índices Base'!M107</f>
        <v>89.56</v>
      </c>
      <c r="O25" s="11">
        <f>+'[1]Índices Base'!N107</f>
        <v>93.05</v>
      </c>
      <c r="P25" s="11">
        <f>+'[1]Índices Base'!O107</f>
        <v>95.08</v>
      </c>
      <c r="Q25" s="11">
        <f>+'[1]Índices Base'!P107</f>
        <v>97.21</v>
      </c>
      <c r="R25" s="11">
        <f>+'[1]Índices Base'!Q107</f>
        <v>99.63</v>
      </c>
      <c r="S25" s="87">
        <v>101.48</v>
      </c>
      <c r="U25" s="69">
        <v>2018</v>
      </c>
      <c r="V25" s="74">
        <v>26041.4</v>
      </c>
      <c r="W25" s="71">
        <v>781242</v>
      </c>
      <c r="X25" s="72">
        <v>5.8999589273393438E-2</v>
      </c>
    </row>
    <row r="26" spans="1:52" x14ac:dyDescent="0.3">
      <c r="A26" s="20" t="s">
        <v>15</v>
      </c>
      <c r="B26" s="8">
        <v>80.180000000000007</v>
      </c>
      <c r="C26" s="8">
        <v>82.34</v>
      </c>
      <c r="D26" s="8">
        <v>85.77</v>
      </c>
      <c r="E26" s="8">
        <v>87.36</v>
      </c>
      <c r="F26" s="8">
        <v>91.66</v>
      </c>
      <c r="G26" s="8">
        <v>94.45</v>
      </c>
      <c r="H26" s="8">
        <v>98.07</v>
      </c>
      <c r="I26" s="86">
        <v>102.39</v>
      </c>
      <c r="J26" s="46"/>
      <c r="K26" s="12" t="s">
        <v>15</v>
      </c>
      <c r="L26" s="8">
        <f>+'[1]Índices Base'!K108</f>
        <v>84.18</v>
      </c>
      <c r="M26" s="8">
        <f>+'[1]Índices Base'!L108</f>
        <v>86.43</v>
      </c>
      <c r="N26" s="8">
        <f>+'[1]Índices Base'!M108</f>
        <v>89.76</v>
      </c>
      <c r="O26" s="8">
        <f>+'[1]Índices Base'!N108</f>
        <v>93.2</v>
      </c>
      <c r="P26" s="8">
        <f>+'[1]Índices Base'!O108</f>
        <v>95.14</v>
      </c>
      <c r="Q26" s="8">
        <f>+'[1]Índices Base'!P108</f>
        <v>97.39</v>
      </c>
      <c r="R26" s="8">
        <f>+'[1]Índices Base'!Q108</f>
        <v>99.67</v>
      </c>
      <c r="S26" s="86">
        <v>101.83</v>
      </c>
      <c r="U26" s="69">
        <v>2019</v>
      </c>
      <c r="V26" s="74">
        <v>27603.866666666665</v>
      </c>
      <c r="W26" s="71">
        <v>828116</v>
      </c>
      <c r="X26" s="72">
        <v>5.9999334393184167E-2</v>
      </c>
      <c r="Y26" s="75"/>
      <c r="AB26" s="76"/>
    </row>
    <row r="27" spans="1:52" ht="15" thickBot="1" x14ac:dyDescent="0.35">
      <c r="A27" s="19" t="s">
        <v>16</v>
      </c>
      <c r="B27" s="11">
        <v>80.150000000000006</v>
      </c>
      <c r="C27" s="11">
        <v>82.49</v>
      </c>
      <c r="D27" s="11">
        <v>85.89</v>
      </c>
      <c r="E27" s="11">
        <v>87.23</v>
      </c>
      <c r="F27" s="11">
        <v>91.71</v>
      </c>
      <c r="G27" s="11">
        <v>94.49</v>
      </c>
      <c r="H27" s="11">
        <v>98.13</v>
      </c>
      <c r="I27" s="87">
        <v>102.8</v>
      </c>
      <c r="J27" s="46"/>
      <c r="K27" s="10" t="s">
        <v>16</v>
      </c>
      <c r="L27" s="11">
        <f>+'[1]Índices Base'!K109</f>
        <v>84.2</v>
      </c>
      <c r="M27" s="11">
        <f>+'[1]Índices Base'!L109</f>
        <v>86.42</v>
      </c>
      <c r="N27" s="11">
        <f>+'[1]Índices Base'!M109</f>
        <v>89.78</v>
      </c>
      <c r="O27" s="11">
        <f>+'[1]Índices Base'!N109</f>
        <v>93.24</v>
      </c>
      <c r="P27" s="11">
        <f>+'[1]Índices Base'!O109</f>
        <v>95.18</v>
      </c>
      <c r="Q27" s="11">
        <f>+'[1]Índices Base'!P109</f>
        <v>97.49</v>
      </c>
      <c r="R27" s="11">
        <f>+'[1]Índices Base'!Q109</f>
        <v>99.75</v>
      </c>
      <c r="S27" s="87">
        <v>102.06</v>
      </c>
      <c r="U27" s="77">
        <v>2020</v>
      </c>
      <c r="V27" s="78">
        <v>29260.1</v>
      </c>
      <c r="W27" s="26">
        <v>877803</v>
      </c>
      <c r="X27" s="72">
        <v>0.06</v>
      </c>
      <c r="Y27" s="76"/>
    </row>
    <row r="28" spans="1:52" ht="15" thickBot="1" x14ac:dyDescent="0.35">
      <c r="A28" s="20" t="s">
        <v>17</v>
      </c>
      <c r="B28" s="8">
        <v>80.17</v>
      </c>
      <c r="C28" s="8">
        <v>82.5</v>
      </c>
      <c r="D28" s="8">
        <v>86</v>
      </c>
      <c r="E28" s="8">
        <v>87.26</v>
      </c>
      <c r="F28" s="8">
        <v>91.78</v>
      </c>
      <c r="G28" s="8">
        <v>94.56</v>
      </c>
      <c r="H28" s="8">
        <v>98.33</v>
      </c>
      <c r="I28" s="6">
        <v>103.5</v>
      </c>
      <c r="J28" s="46"/>
      <c r="K28" s="12" t="s">
        <v>17</v>
      </c>
      <c r="L28" s="8">
        <f>+'[1]Índices Base'!K110</f>
        <v>84.27</v>
      </c>
      <c r="M28" s="8">
        <f>+'[1]Índices Base'!L110</f>
        <v>86.49</v>
      </c>
      <c r="N28" s="8">
        <f>+'[1]Índices Base'!M110</f>
        <v>89.95</v>
      </c>
      <c r="O28" s="8">
        <f>+'[1]Índices Base'!N110</f>
        <v>93.3</v>
      </c>
      <c r="P28" s="8">
        <f>+'[1]Índices Base'!O110</f>
        <v>95.23</v>
      </c>
      <c r="Q28" s="8">
        <f>+'[1]Índices Base'!P110</f>
        <v>97.49</v>
      </c>
      <c r="R28" s="8">
        <f>+'[1]Índices Base'!Q110</f>
        <v>99.82</v>
      </c>
      <c r="S28" s="6">
        <v>102.65</v>
      </c>
      <c r="U28" s="77">
        <v>2021</v>
      </c>
      <c r="V28" s="78">
        <f>+Tabla7157[[#This Row],[Monto Mensual]]/30</f>
        <v>30284.2</v>
      </c>
      <c r="W28" s="26">
        <v>908526</v>
      </c>
      <c r="X28" s="79">
        <f>+Tabla7157[[#This Row],[Monto Mensual]]/W27-1</f>
        <v>3.4999880383183912E-2</v>
      </c>
    </row>
    <row r="29" spans="1:52" x14ac:dyDescent="0.3">
      <c r="A29" s="19" t="s">
        <v>18</v>
      </c>
      <c r="B29" s="11">
        <v>80.12</v>
      </c>
      <c r="C29" s="11">
        <v>82.69</v>
      </c>
      <c r="D29" s="11">
        <v>86.02</v>
      </c>
      <c r="E29" s="11">
        <v>87.35</v>
      </c>
      <c r="F29" s="11">
        <v>91.84</v>
      </c>
      <c r="G29" s="11">
        <v>94.64</v>
      </c>
      <c r="H29" s="11">
        <v>98.48</v>
      </c>
      <c r="I29" s="54"/>
      <c r="J29" s="46"/>
      <c r="K29" s="10" t="s">
        <v>18</v>
      </c>
      <c r="L29" s="11">
        <f>+'[1]Índices Base'!K111</f>
        <v>84.34</v>
      </c>
      <c r="M29" s="11">
        <f>+'[1]Índices Base'!L111</f>
        <v>86.52</v>
      </c>
      <c r="N29" s="11">
        <f>+'[1]Índices Base'!M111</f>
        <v>89.97</v>
      </c>
      <c r="O29" s="11">
        <f>+'[1]Índices Base'!N111</f>
        <v>93.35</v>
      </c>
      <c r="P29" s="11">
        <f>+'[1]Índices Base'!O111</f>
        <v>95.27</v>
      </c>
      <c r="Q29" s="11">
        <f>+'[1]Índices Base'!P111</f>
        <v>97.57</v>
      </c>
      <c r="R29" s="11">
        <f>+'[1]Índices Base'!Q111</f>
        <v>99.83</v>
      </c>
      <c r="S29" s="54"/>
      <c r="U29" s="77"/>
      <c r="V29" s="78"/>
      <c r="W29" s="26"/>
      <c r="X29" s="79"/>
    </row>
    <row r="30" spans="1:52" x14ac:dyDescent="0.3">
      <c r="A30" s="20" t="s">
        <v>19</v>
      </c>
      <c r="B30" s="8">
        <v>80.08</v>
      </c>
      <c r="C30" s="8">
        <v>83.12</v>
      </c>
      <c r="D30" s="8">
        <v>85.65</v>
      </c>
      <c r="E30" s="8">
        <v>87.84</v>
      </c>
      <c r="F30" s="8">
        <v>91.91</v>
      </c>
      <c r="G30" s="8">
        <v>94.77</v>
      </c>
      <c r="H30" s="8">
        <v>98.67</v>
      </c>
      <c r="I30" s="55"/>
      <c r="J30" s="46"/>
      <c r="K30" s="12" t="s">
        <v>19</v>
      </c>
      <c r="L30" s="8">
        <f>+'[1]Índices Base'!K112</f>
        <v>84.39</v>
      </c>
      <c r="M30" s="8">
        <f>+'[1]Índices Base'!L112</f>
        <v>86.62</v>
      </c>
      <c r="N30" s="8">
        <f>+'[1]Índices Base'!M112</f>
        <v>90</v>
      </c>
      <c r="O30" s="8">
        <f>+'[1]Índices Base'!N112</f>
        <v>93.3</v>
      </c>
      <c r="P30" s="8">
        <f>+'[1]Índices Base'!O112</f>
        <v>95.3</v>
      </c>
      <c r="Q30" s="8">
        <f>+'[1]Índices Base'!P112</f>
        <v>97.64</v>
      </c>
      <c r="R30" s="8">
        <f>+'[1]Índices Base'!Q112</f>
        <v>99.9</v>
      </c>
      <c r="S30" s="55"/>
      <c r="U30" s="69"/>
      <c r="V30" s="70"/>
      <c r="W30" s="71"/>
      <c r="X30" s="72"/>
    </row>
    <row r="31" spans="1:52" x14ac:dyDescent="0.3">
      <c r="A31" s="19" t="s">
        <v>20</v>
      </c>
      <c r="B31" s="11">
        <v>79.98</v>
      </c>
      <c r="C31" s="11">
        <v>83.22</v>
      </c>
      <c r="D31" s="11">
        <v>85.55</v>
      </c>
      <c r="E31" s="11">
        <v>88.28</v>
      </c>
      <c r="F31" s="11">
        <v>91.93</v>
      </c>
      <c r="G31" s="11">
        <v>95.14</v>
      </c>
      <c r="H31" s="11">
        <v>99.04</v>
      </c>
      <c r="I31" s="54"/>
      <c r="J31" s="46"/>
      <c r="K31" s="10" t="s">
        <v>20</v>
      </c>
      <c r="L31" s="11">
        <f>+'[1]Índices Base'!K113</f>
        <v>84.42</v>
      </c>
      <c r="M31" s="11">
        <f>+'[1]Índices Base'!L113</f>
        <v>86.73</v>
      </c>
      <c r="N31" s="11">
        <f>+'[1]Índices Base'!M113</f>
        <v>90.05</v>
      </c>
      <c r="O31" s="11">
        <f>+'[1]Índices Base'!N113</f>
        <v>93.32</v>
      </c>
      <c r="P31" s="11">
        <f>+'[1]Índices Base'!O113</f>
        <v>95.3</v>
      </c>
      <c r="Q31" s="11">
        <f>+'[1]Índices Base'!P113</f>
        <v>97.65</v>
      </c>
      <c r="R31" s="11">
        <f>+'[1]Índices Base'!Q113</f>
        <v>99.87</v>
      </c>
      <c r="S31" s="54"/>
      <c r="U31" s="80"/>
      <c r="V31" s="78"/>
      <c r="W31" s="26"/>
      <c r="X31" s="79"/>
    </row>
    <row r="32" spans="1:52" ht="15" thickBot="1" x14ac:dyDescent="0.35">
      <c r="A32" s="20" t="s">
        <v>21</v>
      </c>
      <c r="B32" s="8">
        <v>80.03</v>
      </c>
      <c r="C32" s="8">
        <v>83.35</v>
      </c>
      <c r="D32" s="8">
        <v>85.37</v>
      </c>
      <c r="E32" s="8">
        <v>88.66</v>
      </c>
      <c r="F32" s="8">
        <v>91.94</v>
      </c>
      <c r="G32" s="8">
        <v>95.18</v>
      </c>
      <c r="H32" s="82">
        <v>99.58</v>
      </c>
      <c r="I32" s="55"/>
      <c r="J32" s="46"/>
      <c r="K32" s="12" t="s">
        <v>21</v>
      </c>
      <c r="L32" s="8">
        <f>+'[1]Índices Base'!K114</f>
        <v>84.51</v>
      </c>
      <c r="M32" s="8">
        <f>+'[1]Índices Base'!L114</f>
        <v>86.78</v>
      </c>
      <c r="N32" s="8">
        <f>+'[1]Índices Base'!M114</f>
        <v>89.94</v>
      </c>
      <c r="O32" s="8">
        <f>+'[1]Índices Base'!N114</f>
        <v>93.37</v>
      </c>
      <c r="P32" s="8">
        <f>+'[1]Índices Base'!O114</f>
        <v>95.31</v>
      </c>
      <c r="Q32" s="8">
        <f>+'[1]Índices Base'!P114</f>
        <v>97.73</v>
      </c>
      <c r="R32" s="82">
        <f>+'[1]Índices Base'!Q114</f>
        <v>99.94</v>
      </c>
      <c r="S32" s="55"/>
      <c r="U32" s="80"/>
      <c r="V32" s="78"/>
      <c r="W32" s="26"/>
      <c r="X32" s="79"/>
    </row>
    <row r="33" spans="1:52" ht="15" thickBot="1" x14ac:dyDescent="0.35">
      <c r="A33" s="21" t="s">
        <v>22</v>
      </c>
      <c r="B33" s="17">
        <v>80.12</v>
      </c>
      <c r="C33" s="17">
        <v>83.41</v>
      </c>
      <c r="D33" s="17">
        <v>85.15</v>
      </c>
      <c r="E33" s="17">
        <v>88.92</v>
      </c>
      <c r="F33" s="17">
        <v>92.03</v>
      </c>
      <c r="G33" s="83">
        <v>95.23</v>
      </c>
      <c r="H33" s="84">
        <v>100</v>
      </c>
      <c r="I33" s="85"/>
      <c r="J33" s="46"/>
      <c r="K33" s="16" t="s">
        <v>22</v>
      </c>
      <c r="L33" s="17">
        <f>+'[1]Índices Base'!K115</f>
        <v>84.6</v>
      </c>
      <c r="M33" s="17">
        <f>+'[1]Índices Base'!L115</f>
        <v>86.85</v>
      </c>
      <c r="N33" s="17">
        <f>+'[1]Índices Base'!M115</f>
        <v>89.96</v>
      </c>
      <c r="O33" s="17">
        <f>+'[1]Índices Base'!N115</f>
        <v>93.35</v>
      </c>
      <c r="P33" s="17">
        <f>+'[1]Índices Base'!O115</f>
        <v>95.34</v>
      </c>
      <c r="Q33" s="83">
        <f>+'[1]Índices Base'!P115</f>
        <v>97.74</v>
      </c>
      <c r="R33" s="84">
        <f>+'[1]Índices Base'!Q115</f>
        <v>100</v>
      </c>
      <c r="S33" s="85"/>
      <c r="U33" s="69"/>
      <c r="V33" s="70"/>
      <c r="W33" s="71"/>
      <c r="X33" s="72"/>
    </row>
    <row r="34" spans="1:52" ht="15" thickBot="1" x14ac:dyDescent="0.35">
      <c r="Y34" s="1"/>
    </row>
    <row r="35" spans="1:52" ht="14.4" customHeight="1" x14ac:dyDescent="0.3">
      <c r="A35" s="88" t="s">
        <v>32</v>
      </c>
      <c r="B35" s="89"/>
      <c r="C35" s="89"/>
      <c r="D35" s="89"/>
      <c r="E35" s="89"/>
      <c r="F35" s="89"/>
      <c r="G35" s="89"/>
      <c r="H35" s="89"/>
      <c r="I35" s="90"/>
      <c r="J35" s="1"/>
      <c r="K35" s="88" t="s">
        <v>32</v>
      </c>
      <c r="L35" s="89"/>
      <c r="M35" s="89"/>
      <c r="N35" s="89"/>
      <c r="O35" s="89"/>
      <c r="P35" s="89"/>
      <c r="Q35" s="89"/>
      <c r="R35" s="89"/>
      <c r="S35" s="90"/>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x14ac:dyDescent="0.3">
      <c r="A36" s="91"/>
      <c r="B36" s="92"/>
      <c r="C36" s="92"/>
      <c r="D36" s="92"/>
      <c r="E36" s="92"/>
      <c r="F36" s="92"/>
      <c r="G36" s="92"/>
      <c r="H36" s="92"/>
      <c r="I36" s="93"/>
      <c r="K36" s="91"/>
      <c r="L36" s="92"/>
      <c r="M36" s="92"/>
      <c r="N36" s="92"/>
      <c r="O36" s="92"/>
      <c r="P36" s="92"/>
      <c r="Q36" s="92"/>
      <c r="R36" s="92"/>
      <c r="S36" s="93"/>
      <c r="Y36" s="1"/>
    </row>
    <row r="37" spans="1:52" x14ac:dyDescent="0.3">
      <c r="A37" s="91"/>
      <c r="B37" s="92"/>
      <c r="C37" s="92"/>
      <c r="D37" s="92"/>
      <c r="E37" s="92"/>
      <c r="F37" s="92"/>
      <c r="G37" s="92"/>
      <c r="H37" s="92"/>
      <c r="I37" s="93"/>
      <c r="K37" s="91"/>
      <c r="L37" s="92"/>
      <c r="M37" s="92"/>
      <c r="N37" s="92"/>
      <c r="O37" s="92"/>
      <c r="P37" s="92"/>
      <c r="Q37" s="92"/>
      <c r="R37" s="92"/>
      <c r="S37" s="93"/>
    </row>
    <row r="38" spans="1:52" x14ac:dyDescent="0.3">
      <c r="A38" s="91"/>
      <c r="B38" s="92"/>
      <c r="C38" s="92"/>
      <c r="D38" s="92"/>
      <c r="E38" s="92"/>
      <c r="F38" s="92"/>
      <c r="G38" s="92"/>
      <c r="H38" s="92"/>
      <c r="I38" s="93"/>
      <c r="K38" s="91"/>
      <c r="L38" s="92"/>
      <c r="M38" s="92"/>
      <c r="N38" s="92"/>
      <c r="O38" s="92"/>
      <c r="P38" s="92"/>
      <c r="Q38" s="92"/>
      <c r="R38" s="92"/>
      <c r="S38" s="93"/>
    </row>
    <row r="39" spans="1:52" x14ac:dyDescent="0.3">
      <c r="A39" s="91"/>
      <c r="B39" s="92"/>
      <c r="C39" s="92"/>
      <c r="D39" s="92"/>
      <c r="E39" s="92"/>
      <c r="F39" s="92"/>
      <c r="G39" s="92"/>
      <c r="H39" s="92"/>
      <c r="I39" s="93"/>
      <c r="K39" s="91"/>
      <c r="L39" s="92"/>
      <c r="M39" s="92"/>
      <c r="N39" s="92"/>
      <c r="O39" s="92"/>
      <c r="P39" s="92"/>
      <c r="Q39" s="92"/>
      <c r="R39" s="92"/>
      <c r="S39" s="93"/>
    </row>
    <row r="40" spans="1:52" ht="15" thickBot="1" x14ac:dyDescent="0.35">
      <c r="A40" s="94"/>
      <c r="B40" s="95"/>
      <c r="C40" s="95"/>
      <c r="D40" s="95"/>
      <c r="E40" s="95"/>
      <c r="F40" s="95"/>
      <c r="G40" s="95"/>
      <c r="H40" s="95"/>
      <c r="I40" s="96"/>
      <c r="K40" s="94"/>
      <c r="L40" s="95"/>
      <c r="M40" s="95"/>
      <c r="N40" s="95"/>
      <c r="O40" s="95"/>
      <c r="P40" s="95"/>
      <c r="Q40" s="95"/>
      <c r="R40" s="95"/>
      <c r="S40" s="96"/>
    </row>
  </sheetData>
  <sheetProtection algorithmName="SHA-512" hashValue="eTvbvzNgjUMW78jH3WT80LKJ2fsIt7lBbNLSTd+g9Onalcy3XpdnL1RFHBvAsnGSUPvefQXv4jlH3zbGI0d4QQ==" saltValue="XI+2NmoZbwR7eQjnrayIjw==" spinCount="100000" sheet="1" objects="1" scenarios="1"/>
  <mergeCells count="9">
    <mergeCell ref="A35:I40"/>
    <mergeCell ref="K35:S40"/>
    <mergeCell ref="A1:AA1"/>
    <mergeCell ref="A3:I3"/>
    <mergeCell ref="K3:S3"/>
    <mergeCell ref="U3:AC3"/>
    <mergeCell ref="A19:I19"/>
    <mergeCell ref="K19:S19"/>
    <mergeCell ref="V19:X19"/>
  </mergeCells>
  <pageMargins left="0.7" right="0.7" top="0.75" bottom="0.75" header="0.3" footer="0.3"/>
  <pageSetup orientation="portrait" r:id="rId1"/>
  <legacy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Índices de Actualización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 Baquero Moreno</dc:creator>
  <cp:lastModifiedBy>juan leonardi ramirez granados</cp:lastModifiedBy>
  <dcterms:created xsi:type="dcterms:W3CDTF">2019-02-27T19:15:10Z</dcterms:created>
  <dcterms:modified xsi:type="dcterms:W3CDTF">2021-08-26T20:56:44Z</dcterms:modified>
</cp:coreProperties>
</file>